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gupta3/Documents/MyTrainings/2021/AQForecasting/"/>
    </mc:Choice>
  </mc:AlternateContent>
  <xr:revisionPtr revIDLastSave="0" documentId="13_ncr:40009_{CBF69241-50CB-AB43-85C5-68D128D4B923}" xr6:coauthVersionLast="47" xr6:coauthVersionMax="47" xr10:uidLastSave="{00000000-0000-0000-0000-000000000000}"/>
  <bookViews>
    <workbookView xWindow="380" yWindow="460" windowWidth="28260" windowHeight="17120" activeTab="1"/>
  </bookViews>
  <sheets>
    <sheet name="Data_AQI" sheetId="7" r:id="rId1"/>
    <sheet name="Data" sheetId="4" r:id="rId2"/>
  </sheets>
  <definedNames>
    <definedName name="_xlnm._FilterDatabase" localSheetId="1" hidden="1">Data!$A$1:$F$176</definedName>
    <definedName name="_xlnm._FilterDatabase" localSheetId="0" hidden="1">Data_AQI!$A$1:$F$176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3" i="7" l="1"/>
  <c r="C193" i="7"/>
  <c r="D192" i="7"/>
  <c r="C192" i="7"/>
  <c r="G187" i="7"/>
  <c r="G186" i="7"/>
  <c r="G185" i="7"/>
  <c r="F188" i="7"/>
  <c r="E188" i="7"/>
  <c r="D188" i="7"/>
  <c r="C188" i="7"/>
  <c r="E187" i="7"/>
  <c r="D186" i="7"/>
  <c r="E181" i="7"/>
  <c r="C181" i="7"/>
  <c r="E180" i="7"/>
  <c r="C180" i="7"/>
  <c r="E179" i="7"/>
  <c r="C179" i="7"/>
  <c r="E178" i="7"/>
  <c r="C178" i="7"/>
  <c r="G176" i="7"/>
  <c r="H176" i="7" s="1"/>
  <c r="G175" i="7"/>
  <c r="H175" i="7" s="1"/>
  <c r="G174" i="7"/>
  <c r="H174" i="7" s="1"/>
  <c r="G173" i="7"/>
  <c r="H173" i="7" s="1"/>
  <c r="G172" i="7"/>
  <c r="H172" i="7" s="1"/>
  <c r="G171" i="7"/>
  <c r="H171" i="7" s="1"/>
  <c r="G170" i="7"/>
  <c r="H170" i="7" s="1"/>
  <c r="G169" i="7"/>
  <c r="H169" i="7" s="1"/>
  <c r="G168" i="7"/>
  <c r="H168" i="7" s="1"/>
  <c r="G167" i="7"/>
  <c r="H167" i="7" s="1"/>
  <c r="G166" i="7"/>
  <c r="H166" i="7" s="1"/>
  <c r="G165" i="7"/>
  <c r="H165" i="7" s="1"/>
  <c r="G164" i="7"/>
  <c r="H164" i="7" s="1"/>
  <c r="G163" i="7"/>
  <c r="H163" i="7" s="1"/>
  <c r="G162" i="7"/>
  <c r="H162" i="7" s="1"/>
  <c r="G161" i="7"/>
  <c r="H161" i="7" s="1"/>
  <c r="G160" i="7"/>
  <c r="H160" i="7" s="1"/>
  <c r="G159" i="7"/>
  <c r="H159" i="7" s="1"/>
  <c r="G158" i="7"/>
  <c r="H158" i="7" s="1"/>
  <c r="G157" i="7"/>
  <c r="H157" i="7" s="1"/>
  <c r="G156" i="7"/>
  <c r="H156" i="7" s="1"/>
  <c r="G155" i="7"/>
  <c r="H155" i="7" s="1"/>
  <c r="G154" i="7"/>
  <c r="H154" i="7" s="1"/>
  <c r="G153" i="7"/>
  <c r="H153" i="7" s="1"/>
  <c r="G152" i="7"/>
  <c r="H152" i="7" s="1"/>
  <c r="G151" i="7"/>
  <c r="H151" i="7" s="1"/>
  <c r="G150" i="7"/>
  <c r="H150" i="7" s="1"/>
  <c r="G149" i="7"/>
  <c r="H149" i="7" s="1"/>
  <c r="G148" i="7"/>
  <c r="H148" i="7" s="1"/>
  <c r="G147" i="7"/>
  <c r="H147" i="7" s="1"/>
  <c r="G146" i="7"/>
  <c r="H146" i="7" s="1"/>
  <c r="G145" i="7"/>
  <c r="H145" i="7" s="1"/>
  <c r="G144" i="7"/>
  <c r="H144" i="7" s="1"/>
  <c r="G143" i="7"/>
  <c r="H143" i="7" s="1"/>
  <c r="G142" i="7"/>
  <c r="H142" i="7" s="1"/>
  <c r="G141" i="7"/>
  <c r="H141" i="7" s="1"/>
  <c r="G140" i="7"/>
  <c r="H140" i="7" s="1"/>
  <c r="G139" i="7"/>
  <c r="H139" i="7" s="1"/>
  <c r="G138" i="7"/>
  <c r="H138" i="7" s="1"/>
  <c r="G137" i="7"/>
  <c r="H137" i="7" s="1"/>
  <c r="G136" i="7"/>
  <c r="H136" i="7" s="1"/>
  <c r="G135" i="7"/>
  <c r="H135" i="7" s="1"/>
  <c r="G134" i="7"/>
  <c r="H134" i="7" s="1"/>
  <c r="G133" i="7"/>
  <c r="H133" i="7" s="1"/>
  <c r="G132" i="7"/>
  <c r="H132" i="7" s="1"/>
  <c r="G131" i="7"/>
  <c r="H131" i="7" s="1"/>
  <c r="G130" i="7"/>
  <c r="H130" i="7" s="1"/>
  <c r="G129" i="7"/>
  <c r="H129" i="7" s="1"/>
  <c r="G128" i="7"/>
  <c r="H128" i="7" s="1"/>
  <c r="G127" i="7"/>
  <c r="H127" i="7" s="1"/>
  <c r="G126" i="7"/>
  <c r="H126" i="7" s="1"/>
  <c r="G125" i="7"/>
  <c r="H125" i="7" s="1"/>
  <c r="G124" i="7"/>
  <c r="H124" i="7" s="1"/>
  <c r="G123" i="7"/>
  <c r="H123" i="7" s="1"/>
  <c r="G122" i="7"/>
  <c r="H122" i="7" s="1"/>
  <c r="G121" i="7"/>
  <c r="H121" i="7" s="1"/>
  <c r="G120" i="7"/>
  <c r="H120" i="7" s="1"/>
  <c r="G119" i="7"/>
  <c r="H119" i="7" s="1"/>
  <c r="G118" i="7"/>
  <c r="H118" i="7" s="1"/>
  <c r="G117" i="7"/>
  <c r="H117" i="7" s="1"/>
  <c r="G116" i="7"/>
  <c r="H116" i="7" s="1"/>
  <c r="G115" i="7"/>
  <c r="H115" i="7" s="1"/>
  <c r="G114" i="7"/>
  <c r="H114" i="7" s="1"/>
  <c r="G113" i="7"/>
  <c r="H113" i="7" s="1"/>
  <c r="G112" i="7"/>
  <c r="H112" i="7" s="1"/>
  <c r="G111" i="7"/>
  <c r="H111" i="7" s="1"/>
  <c r="G110" i="7"/>
  <c r="H110" i="7" s="1"/>
  <c r="G109" i="7"/>
  <c r="H109" i="7" s="1"/>
  <c r="G108" i="7"/>
  <c r="H108" i="7" s="1"/>
  <c r="G107" i="7"/>
  <c r="H107" i="7" s="1"/>
  <c r="G106" i="7"/>
  <c r="H106" i="7" s="1"/>
  <c r="G105" i="7"/>
  <c r="H105" i="7" s="1"/>
  <c r="G104" i="7"/>
  <c r="H104" i="7" s="1"/>
  <c r="G103" i="7"/>
  <c r="H103" i="7" s="1"/>
  <c r="G102" i="7"/>
  <c r="H102" i="7" s="1"/>
  <c r="G101" i="7"/>
  <c r="H101" i="7" s="1"/>
  <c r="G100" i="7"/>
  <c r="H100" i="7" s="1"/>
  <c r="G99" i="7"/>
  <c r="H99" i="7" s="1"/>
  <c r="G98" i="7"/>
  <c r="H98" i="7" s="1"/>
  <c r="G97" i="7"/>
  <c r="H97" i="7" s="1"/>
  <c r="G96" i="7"/>
  <c r="H96" i="7" s="1"/>
  <c r="G95" i="7"/>
  <c r="H95" i="7" s="1"/>
  <c r="G94" i="7"/>
  <c r="H94" i="7" s="1"/>
  <c r="G93" i="7"/>
  <c r="H93" i="7" s="1"/>
  <c r="G92" i="7"/>
  <c r="H92" i="7" s="1"/>
  <c r="G91" i="7"/>
  <c r="H91" i="7" s="1"/>
  <c r="G90" i="7"/>
  <c r="H90" i="7" s="1"/>
  <c r="G89" i="7"/>
  <c r="H89" i="7" s="1"/>
  <c r="G88" i="7"/>
  <c r="H88" i="7" s="1"/>
  <c r="G87" i="7"/>
  <c r="H87" i="7" s="1"/>
  <c r="G86" i="7"/>
  <c r="H86" i="7" s="1"/>
  <c r="G85" i="7"/>
  <c r="H85" i="7" s="1"/>
  <c r="G84" i="7"/>
  <c r="H84" i="7" s="1"/>
  <c r="G83" i="7"/>
  <c r="H83" i="7" s="1"/>
  <c r="G82" i="7"/>
  <c r="H82" i="7" s="1"/>
  <c r="G81" i="7"/>
  <c r="H81" i="7" s="1"/>
  <c r="G80" i="7"/>
  <c r="H80" i="7" s="1"/>
  <c r="G79" i="7"/>
  <c r="H79" i="7" s="1"/>
  <c r="G78" i="7"/>
  <c r="H78" i="7" s="1"/>
  <c r="G77" i="7"/>
  <c r="H77" i="7" s="1"/>
  <c r="G76" i="7"/>
  <c r="H76" i="7" s="1"/>
  <c r="G75" i="7"/>
  <c r="H75" i="7" s="1"/>
  <c r="G74" i="7"/>
  <c r="H74" i="7" s="1"/>
  <c r="G73" i="7"/>
  <c r="H73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G4" i="7"/>
  <c r="H4" i="7" s="1"/>
  <c r="G3" i="7"/>
  <c r="H3" i="7" s="1"/>
  <c r="G2" i="7"/>
  <c r="G181" i="7" l="1"/>
  <c r="G178" i="7"/>
  <c r="G180" i="7"/>
  <c r="H2" i="7"/>
  <c r="G179" i="7"/>
  <c r="H181" i="7" l="1"/>
  <c r="H178" i="7"/>
  <c r="H180" i="7"/>
  <c r="H179" i="7"/>
</calcChain>
</file>

<file path=xl/sharedStrings.xml><?xml version="1.0" encoding="utf-8"?>
<sst xmlns="http://schemas.openxmlformats.org/spreadsheetml/2006/main" count="30" uniqueCount="20">
  <si>
    <t>station_index</t>
  </si>
  <si>
    <t>ground_datetime</t>
  </si>
  <si>
    <t>forecast_datetime</t>
  </si>
  <si>
    <t>PM2.5_MEASURED</t>
  </si>
  <si>
    <t>Init_date</t>
  </si>
  <si>
    <t>PM2.5_Forecasted</t>
  </si>
  <si>
    <t>F-O</t>
  </si>
  <si>
    <t>Abs(F-O)</t>
  </si>
  <si>
    <t>Mean</t>
  </si>
  <si>
    <t>Min</t>
  </si>
  <si>
    <t>Max</t>
  </si>
  <si>
    <t>StdDev</t>
  </si>
  <si>
    <t>Accuracy</t>
  </si>
  <si>
    <t>O/F</t>
  </si>
  <si>
    <t>Yellow</t>
  </si>
  <si>
    <t>Orange</t>
  </si>
  <si>
    <t>Red</t>
  </si>
  <si>
    <t>Total</t>
  </si>
  <si>
    <t>MissClass or Error Rate</t>
  </si>
  <si>
    <t>Confusion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</si>
</sst>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22" fontId="18" fillId="0" borderId="0" xfId="0" applyNumberFormat="1" applyFont="1"/>
    <xf numFmtId="2" fontId="18" fillId="0" borderId="0" xfId="0" applyNumberFormat="1" applyFont="1"/>
    <xf numFmtId="0" fontId="18" fillId="33" borderId="0" xfId="0" applyFont="1" applyFill="1"/>
    <xf numFmtId="0" fontId="18" fillId="34" borderId="0" xfId="0" applyFont="1" applyFill="1"/>
    <xf numFmtId="0" fontId="18" fillId="35" borderId="0" xfId="0" applyFont="1" applyFill="1"/>
    <xf numFmtId="2" fontId="18" fillId="34" borderId="0" xfId="0" applyNumberFormat="1" applyFont="1" applyFill="1"/>
    <xf numFmtId="2" fontId="18" fillId="33" borderId="0" xfId="0" applyNumberFormat="1" applyFont="1" applyFill="1"/>
    <xf numFmtId="2" fontId="18" fillId="35" borderId="0" xfId="0" applyNumberFormat="1" applyFont="1" applyFill="1"/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93"/>
  <sheetViews>
    <sheetView topLeftCell="A113" zoomScale="101" workbookViewId="0">
      <selection activeCell="B184" sqref="B184"/>
    </sheetView>
  </sheetViews>
  <sheetFormatPr baseColWidth="10" defaultColWidth="21.6640625" defaultRowHeight="26" x14ac:dyDescent="0.3"/>
  <cols>
    <col min="1" max="3" width="21.6640625" style="1"/>
    <col min="4" max="4" width="26.1640625" style="1" customWidth="1"/>
    <col min="5" max="5" width="21.6640625" style="1"/>
    <col min="6" max="6" width="27.5" style="1" customWidth="1"/>
    <col min="7" max="16384" width="21.6640625" style="1"/>
  </cols>
  <sheetData>
    <row r="1" spans="1:8" x14ac:dyDescent="0.3">
      <c r="A1" s="1" t="s">
        <v>0</v>
      </c>
      <c r="B1" s="1" t="s">
        <v>4</v>
      </c>
      <c r="C1" s="1" t="s">
        <v>3</v>
      </c>
      <c r="D1" s="1" t="s">
        <v>1</v>
      </c>
      <c r="E1" s="1" t="s">
        <v>5</v>
      </c>
      <c r="F1" s="1" t="s">
        <v>2</v>
      </c>
      <c r="G1" s="1" t="s">
        <v>6</v>
      </c>
      <c r="H1" s="1" t="s">
        <v>7</v>
      </c>
    </row>
    <row r="2" spans="1:8" hidden="1" x14ac:dyDescent="0.3">
      <c r="A2" s="1">
        <v>1</v>
      </c>
      <c r="B2" s="2">
        <v>43883.291666666664</v>
      </c>
      <c r="C2" s="4">
        <v>35</v>
      </c>
      <c r="D2" s="2">
        <v>43883.333333333336</v>
      </c>
      <c r="E2" s="8">
        <v>33.049100937395899</v>
      </c>
      <c r="F2" s="2">
        <v>43883.354166666664</v>
      </c>
      <c r="G2" s="3">
        <f>E2-C2</f>
        <v>-1.9508990626041012</v>
      </c>
      <c r="H2" s="1">
        <f>ABS(G2)</f>
        <v>1.9508990626041012</v>
      </c>
    </row>
    <row r="3" spans="1:8" hidden="1" x14ac:dyDescent="0.3">
      <c r="A3" s="1">
        <v>1</v>
      </c>
      <c r="B3" s="2">
        <v>43883.291666666664</v>
      </c>
      <c r="C3" s="5">
        <v>49</v>
      </c>
      <c r="D3" s="2">
        <v>43883.708333333336</v>
      </c>
      <c r="E3" s="7">
        <v>46.283667366522401</v>
      </c>
      <c r="F3" s="2">
        <v>43883.729166666664</v>
      </c>
      <c r="G3" s="3">
        <f t="shared" ref="G3:G66" si="0">E3-C3</f>
        <v>-2.7163326334775988</v>
      </c>
      <c r="H3" s="1">
        <f t="shared" ref="H3:H66" si="1">ABS(G3)</f>
        <v>2.7163326334775988</v>
      </c>
    </row>
    <row r="4" spans="1:8" hidden="1" x14ac:dyDescent="0.3">
      <c r="A4" s="1">
        <v>2</v>
      </c>
      <c r="B4" s="2">
        <v>43883.291666666664</v>
      </c>
      <c r="C4" s="5">
        <v>44</v>
      </c>
      <c r="D4" s="2">
        <v>43883.333333333336</v>
      </c>
      <c r="E4" s="7">
        <v>43.665779751082297</v>
      </c>
      <c r="F4" s="2">
        <v>43883.354166666664</v>
      </c>
      <c r="G4" s="3">
        <f t="shared" si="0"/>
        <v>-0.33422024891770263</v>
      </c>
      <c r="H4" s="1">
        <f t="shared" si="1"/>
        <v>0.33422024891770263</v>
      </c>
    </row>
    <row r="5" spans="1:8" hidden="1" x14ac:dyDescent="0.3">
      <c r="A5" s="1">
        <v>2</v>
      </c>
      <c r="B5" s="2">
        <v>43883.291666666664</v>
      </c>
      <c r="C5" s="5">
        <v>52</v>
      </c>
      <c r="D5" s="2">
        <v>43883.583333333336</v>
      </c>
      <c r="E5" s="9">
        <v>58.886745628815603</v>
      </c>
      <c r="F5" s="2">
        <v>43883.604166666664</v>
      </c>
      <c r="G5" s="3">
        <f t="shared" si="0"/>
        <v>6.8867456288156035</v>
      </c>
      <c r="H5" s="1">
        <f t="shared" si="1"/>
        <v>6.8867456288156035</v>
      </c>
    </row>
    <row r="6" spans="1:8" x14ac:dyDescent="0.3">
      <c r="A6" s="1">
        <v>2</v>
      </c>
      <c r="B6" s="2">
        <v>43883.291666666664</v>
      </c>
      <c r="C6" s="6">
        <v>73</v>
      </c>
      <c r="D6" s="2">
        <v>43883.958333333336</v>
      </c>
      <c r="E6" s="9">
        <v>76.893756010656006</v>
      </c>
      <c r="F6" s="2">
        <v>43883.979166666664</v>
      </c>
      <c r="G6" s="3">
        <f t="shared" si="0"/>
        <v>3.8937560106560056</v>
      </c>
      <c r="H6" s="1">
        <f t="shared" si="1"/>
        <v>3.8937560106560056</v>
      </c>
    </row>
    <row r="7" spans="1:8" hidden="1" x14ac:dyDescent="0.3">
      <c r="A7" s="1">
        <v>3</v>
      </c>
      <c r="B7" s="2">
        <v>43883.291666666664</v>
      </c>
      <c r="C7" s="5">
        <v>39</v>
      </c>
      <c r="D7" s="2">
        <v>43883.333333333336</v>
      </c>
      <c r="E7" s="8">
        <v>33.049100937395899</v>
      </c>
      <c r="F7" s="2">
        <v>43883.354166666664</v>
      </c>
      <c r="G7" s="3">
        <f t="shared" si="0"/>
        <v>-5.9508990626041012</v>
      </c>
      <c r="H7" s="1">
        <f t="shared" si="1"/>
        <v>5.9508990626041012</v>
      </c>
    </row>
    <row r="8" spans="1:8" hidden="1" x14ac:dyDescent="0.3">
      <c r="A8" s="1">
        <v>3</v>
      </c>
      <c r="B8" s="2">
        <v>43883.291666666664</v>
      </c>
      <c r="C8" s="5">
        <v>45</v>
      </c>
      <c r="D8" s="2">
        <v>43883.583333333336</v>
      </c>
      <c r="E8" s="7">
        <v>52.3276449963925</v>
      </c>
      <c r="F8" s="2">
        <v>43883.604166666664</v>
      </c>
      <c r="G8" s="3">
        <f t="shared" si="0"/>
        <v>7.3276449963925003</v>
      </c>
      <c r="H8" s="1">
        <f t="shared" si="1"/>
        <v>7.3276449963925003</v>
      </c>
    </row>
    <row r="9" spans="1:8" hidden="1" x14ac:dyDescent="0.3">
      <c r="A9" s="1">
        <v>3</v>
      </c>
      <c r="B9" s="2">
        <v>43883.291666666664</v>
      </c>
      <c r="C9" s="5">
        <v>44</v>
      </c>
      <c r="D9" s="2">
        <v>43883.708333333336</v>
      </c>
      <c r="E9" s="7">
        <v>46.283667366522401</v>
      </c>
      <c r="F9" s="2">
        <v>43883.729166666664</v>
      </c>
      <c r="G9" s="3">
        <f t="shared" si="0"/>
        <v>2.2836673665224012</v>
      </c>
      <c r="H9" s="1">
        <f t="shared" si="1"/>
        <v>2.2836673665224012</v>
      </c>
    </row>
    <row r="10" spans="1:8" hidden="1" x14ac:dyDescent="0.3">
      <c r="A10" s="1">
        <v>4</v>
      </c>
      <c r="B10" s="2">
        <v>43883.291666666664</v>
      </c>
      <c r="C10" s="4">
        <v>33</v>
      </c>
      <c r="D10" s="2">
        <v>43883.333333333336</v>
      </c>
      <c r="E10" s="8">
        <v>33.049100937395899</v>
      </c>
      <c r="F10" s="2">
        <v>43883.354166666664</v>
      </c>
      <c r="G10" s="3">
        <f t="shared" si="0"/>
        <v>4.9100937395898825E-2</v>
      </c>
      <c r="H10" s="1">
        <f t="shared" si="1"/>
        <v>4.9100937395898825E-2</v>
      </c>
    </row>
    <row r="11" spans="1:8" x14ac:dyDescent="0.3">
      <c r="A11" s="1">
        <v>4</v>
      </c>
      <c r="B11" s="2">
        <v>43883.291666666664</v>
      </c>
      <c r="C11" s="6">
        <v>59</v>
      </c>
      <c r="D11" s="2">
        <v>43883.583333333336</v>
      </c>
      <c r="E11" s="7">
        <v>52.3276449963925</v>
      </c>
      <c r="F11" s="2">
        <v>43883.604166666664</v>
      </c>
      <c r="G11" s="3">
        <f t="shared" si="0"/>
        <v>-6.6723550036074997</v>
      </c>
      <c r="H11" s="1">
        <f t="shared" si="1"/>
        <v>6.6723550036074997</v>
      </c>
    </row>
    <row r="12" spans="1:8" hidden="1" x14ac:dyDescent="0.3">
      <c r="A12" s="1">
        <v>4</v>
      </c>
      <c r="B12" s="2">
        <v>43883.291666666664</v>
      </c>
      <c r="C12" s="5">
        <v>54</v>
      </c>
      <c r="D12" s="2">
        <v>43883.708333333336</v>
      </c>
      <c r="E12" s="7">
        <v>46.283667366522401</v>
      </c>
      <c r="F12" s="2">
        <v>43883.729166666664</v>
      </c>
      <c r="G12" s="3">
        <f t="shared" si="0"/>
        <v>-7.7163326334775988</v>
      </c>
      <c r="H12" s="1">
        <f t="shared" si="1"/>
        <v>7.7163326334775988</v>
      </c>
    </row>
    <row r="13" spans="1:8" x14ac:dyDescent="0.3">
      <c r="A13" s="1">
        <v>4</v>
      </c>
      <c r="B13" s="2">
        <v>43883.291666666664</v>
      </c>
      <c r="C13" s="6">
        <v>69</v>
      </c>
      <c r="D13" s="2">
        <v>43883.833333333336</v>
      </c>
      <c r="E13" s="9">
        <v>77.222027473082505</v>
      </c>
      <c r="F13" s="2">
        <v>43883.854166666664</v>
      </c>
      <c r="G13" s="3">
        <f t="shared" si="0"/>
        <v>8.2220274730825054</v>
      </c>
      <c r="H13" s="1">
        <f t="shared" si="1"/>
        <v>8.2220274730825054</v>
      </c>
    </row>
    <row r="14" spans="1:8" hidden="1" x14ac:dyDescent="0.3">
      <c r="A14" s="1">
        <v>5</v>
      </c>
      <c r="B14" s="2">
        <v>43883.291666666664</v>
      </c>
      <c r="C14" s="5">
        <v>50</v>
      </c>
      <c r="D14" s="2">
        <v>43883.583333333336</v>
      </c>
      <c r="E14" s="7">
        <v>52.3276449963925</v>
      </c>
      <c r="F14" s="2">
        <v>43883.604166666664</v>
      </c>
      <c r="G14" s="3">
        <f t="shared" si="0"/>
        <v>2.3276449963925003</v>
      </c>
      <c r="H14" s="1">
        <f t="shared" si="1"/>
        <v>2.3276449963925003</v>
      </c>
    </row>
    <row r="15" spans="1:8" hidden="1" x14ac:dyDescent="0.3">
      <c r="A15" s="1">
        <v>5</v>
      </c>
      <c r="B15" s="2">
        <v>43883.291666666664</v>
      </c>
      <c r="C15" s="5">
        <v>40</v>
      </c>
      <c r="D15" s="2">
        <v>43883.708333333336</v>
      </c>
      <c r="E15" s="7">
        <v>46.283667366522401</v>
      </c>
      <c r="F15" s="2">
        <v>43883.729166666664</v>
      </c>
      <c r="G15" s="3">
        <f t="shared" si="0"/>
        <v>6.2836673665224012</v>
      </c>
      <c r="H15" s="1">
        <f t="shared" si="1"/>
        <v>6.2836673665224012</v>
      </c>
    </row>
    <row r="16" spans="1:8" x14ac:dyDescent="0.3">
      <c r="A16" s="1">
        <v>5</v>
      </c>
      <c r="B16" s="2">
        <v>43883.291666666664</v>
      </c>
      <c r="C16" s="6">
        <v>69</v>
      </c>
      <c r="D16" s="2">
        <v>43883.833333333336</v>
      </c>
      <c r="E16" s="9">
        <v>77.222027473082505</v>
      </c>
      <c r="F16" s="2">
        <v>43883.854166666664</v>
      </c>
      <c r="G16" s="3">
        <f t="shared" si="0"/>
        <v>8.2220274730825054</v>
      </c>
      <c r="H16" s="1">
        <f t="shared" si="1"/>
        <v>8.2220274730825054</v>
      </c>
    </row>
    <row r="17" spans="1:8" hidden="1" x14ac:dyDescent="0.3">
      <c r="A17" s="1">
        <v>6</v>
      </c>
      <c r="B17" s="2">
        <v>43883.291666666664</v>
      </c>
      <c r="C17" s="5">
        <v>51</v>
      </c>
      <c r="D17" s="2">
        <v>43883.583333333336</v>
      </c>
      <c r="E17" s="7">
        <v>52.3276449963925</v>
      </c>
      <c r="F17" s="2">
        <v>43883.604166666664</v>
      </c>
      <c r="G17" s="3">
        <f t="shared" si="0"/>
        <v>1.3276449963925003</v>
      </c>
      <c r="H17" s="1">
        <f t="shared" si="1"/>
        <v>1.3276449963925003</v>
      </c>
    </row>
    <row r="18" spans="1:8" hidden="1" x14ac:dyDescent="0.3">
      <c r="A18" s="1">
        <v>7</v>
      </c>
      <c r="B18" s="2">
        <v>43883.291666666664</v>
      </c>
      <c r="C18" s="5">
        <v>38</v>
      </c>
      <c r="D18" s="2">
        <v>43883.333333333336</v>
      </c>
      <c r="E18" s="8">
        <v>33.049100937395899</v>
      </c>
      <c r="F18" s="2">
        <v>43883.354166666664</v>
      </c>
      <c r="G18" s="3">
        <f t="shared" si="0"/>
        <v>-4.9508990626041012</v>
      </c>
      <c r="H18" s="1">
        <f t="shared" si="1"/>
        <v>4.9508990626041012</v>
      </c>
    </row>
    <row r="19" spans="1:8" hidden="1" x14ac:dyDescent="0.3">
      <c r="A19" s="1">
        <v>8</v>
      </c>
      <c r="B19" s="2">
        <v>43883.291666666664</v>
      </c>
      <c r="C19" s="4">
        <v>30</v>
      </c>
      <c r="D19" s="2">
        <v>43883.333333333336</v>
      </c>
      <c r="E19" s="8">
        <v>33.049100937395899</v>
      </c>
      <c r="F19" s="2">
        <v>43883.354166666664</v>
      </c>
      <c r="G19" s="3">
        <f t="shared" si="0"/>
        <v>3.0491009373958988</v>
      </c>
      <c r="H19" s="1">
        <f t="shared" si="1"/>
        <v>3.0491009373958988</v>
      </c>
    </row>
    <row r="20" spans="1:8" hidden="1" x14ac:dyDescent="0.3">
      <c r="A20" s="1">
        <v>8</v>
      </c>
      <c r="B20" s="2">
        <v>43883.291666666664</v>
      </c>
      <c r="C20" s="5">
        <v>44</v>
      </c>
      <c r="D20" s="2">
        <v>43883.583333333336</v>
      </c>
      <c r="E20" s="7">
        <v>52.3276449963925</v>
      </c>
      <c r="F20" s="2">
        <v>43883.604166666664</v>
      </c>
      <c r="G20" s="3">
        <f t="shared" si="0"/>
        <v>8.3276449963925003</v>
      </c>
      <c r="H20" s="1">
        <f t="shared" si="1"/>
        <v>8.3276449963925003</v>
      </c>
    </row>
    <row r="21" spans="1:8" hidden="1" x14ac:dyDescent="0.3">
      <c r="A21" s="1">
        <v>8</v>
      </c>
      <c r="B21" s="2">
        <v>43883.291666666664</v>
      </c>
      <c r="C21" s="5">
        <v>44</v>
      </c>
      <c r="D21" s="2">
        <v>43883.708333333336</v>
      </c>
      <c r="E21" s="7">
        <v>46.283667366522401</v>
      </c>
      <c r="F21" s="2">
        <v>43883.729166666664</v>
      </c>
      <c r="G21" s="3">
        <f t="shared" si="0"/>
        <v>2.2836673665224012</v>
      </c>
      <c r="H21" s="1">
        <f t="shared" si="1"/>
        <v>2.2836673665224012</v>
      </c>
    </row>
    <row r="22" spans="1:8" x14ac:dyDescent="0.3">
      <c r="A22" s="1">
        <v>8</v>
      </c>
      <c r="B22" s="2">
        <v>43883.291666666664</v>
      </c>
      <c r="C22" s="6">
        <v>79</v>
      </c>
      <c r="D22" s="2">
        <v>43883.833333333336</v>
      </c>
      <c r="E22" s="9">
        <v>77.222027473082505</v>
      </c>
      <c r="F22" s="2">
        <v>43883.854166666664</v>
      </c>
      <c r="G22" s="3">
        <f t="shared" si="0"/>
        <v>-1.7779725269174946</v>
      </c>
      <c r="H22" s="1">
        <f t="shared" si="1"/>
        <v>1.7779725269174946</v>
      </c>
    </row>
    <row r="23" spans="1:8" hidden="1" x14ac:dyDescent="0.3">
      <c r="A23" s="1">
        <v>9</v>
      </c>
      <c r="B23" s="2">
        <v>43883.291666666664</v>
      </c>
      <c r="C23" s="5">
        <v>52</v>
      </c>
      <c r="D23" s="2">
        <v>43883.333333333336</v>
      </c>
      <c r="E23" s="7">
        <v>43.665779751082297</v>
      </c>
      <c r="F23" s="2">
        <v>43883.354166666664</v>
      </c>
      <c r="G23" s="3">
        <f t="shared" si="0"/>
        <v>-8.3342202489177026</v>
      </c>
      <c r="H23" s="1">
        <f t="shared" si="1"/>
        <v>8.3342202489177026</v>
      </c>
    </row>
    <row r="24" spans="1:8" hidden="1" x14ac:dyDescent="0.3">
      <c r="A24" s="1">
        <v>9</v>
      </c>
      <c r="B24" s="2">
        <v>43883.291666666664</v>
      </c>
      <c r="C24" s="5">
        <v>53</v>
      </c>
      <c r="D24" s="2">
        <v>43883.583333333336</v>
      </c>
      <c r="E24" s="9">
        <v>58.886745628815603</v>
      </c>
      <c r="F24" s="2">
        <v>43883.604166666664</v>
      </c>
      <c r="G24" s="3">
        <f t="shared" si="0"/>
        <v>5.8867456288156035</v>
      </c>
      <c r="H24" s="1">
        <f t="shared" si="1"/>
        <v>5.8867456288156035</v>
      </c>
    </row>
    <row r="25" spans="1:8" hidden="1" x14ac:dyDescent="0.3">
      <c r="A25" s="1">
        <v>9</v>
      </c>
      <c r="B25" s="2">
        <v>43883.291666666664</v>
      </c>
      <c r="C25" s="5">
        <v>53</v>
      </c>
      <c r="D25" s="2">
        <v>43883.708333333336</v>
      </c>
      <c r="E25" s="7">
        <v>48.240313326118297</v>
      </c>
      <c r="F25" s="2">
        <v>43883.729166666664</v>
      </c>
      <c r="G25" s="3">
        <f t="shared" si="0"/>
        <v>-4.7596866738817027</v>
      </c>
      <c r="H25" s="1">
        <f t="shared" si="1"/>
        <v>4.7596866738817027</v>
      </c>
    </row>
    <row r="26" spans="1:8" x14ac:dyDescent="0.3">
      <c r="A26" s="1">
        <v>9</v>
      </c>
      <c r="B26" s="2">
        <v>43883.291666666664</v>
      </c>
      <c r="C26" s="6">
        <v>77</v>
      </c>
      <c r="D26" s="2">
        <v>43883.833333333336</v>
      </c>
      <c r="E26" s="9">
        <v>78.973513730713705</v>
      </c>
      <c r="F26" s="2">
        <v>43883.854166666664</v>
      </c>
      <c r="G26" s="3">
        <f t="shared" si="0"/>
        <v>1.9735137307137052</v>
      </c>
      <c r="H26" s="1">
        <f t="shared" si="1"/>
        <v>1.9735137307137052</v>
      </c>
    </row>
    <row r="27" spans="1:8" hidden="1" x14ac:dyDescent="0.3">
      <c r="A27" s="1">
        <v>10</v>
      </c>
      <c r="B27" s="2">
        <v>43883.291666666664</v>
      </c>
      <c r="C27" s="5">
        <v>37</v>
      </c>
      <c r="D27" s="2">
        <v>43883.333333333336</v>
      </c>
      <c r="E27" s="8">
        <v>34.503875882450899</v>
      </c>
      <c r="F27" s="2">
        <v>43883.354166666664</v>
      </c>
      <c r="G27" s="3">
        <f t="shared" si="0"/>
        <v>-2.4961241175491011</v>
      </c>
      <c r="H27" s="1">
        <f t="shared" si="1"/>
        <v>2.4961241175491011</v>
      </c>
    </row>
    <row r="28" spans="1:8" hidden="1" x14ac:dyDescent="0.3">
      <c r="A28" s="1">
        <v>10</v>
      </c>
      <c r="B28" s="2">
        <v>43883.291666666664</v>
      </c>
      <c r="C28" s="5">
        <v>49</v>
      </c>
      <c r="D28" s="2">
        <v>43883.583333333336</v>
      </c>
      <c r="E28" s="7">
        <v>50.236921462426501</v>
      </c>
      <c r="F28" s="2">
        <v>43883.604166666664</v>
      </c>
      <c r="G28" s="3">
        <f t="shared" si="0"/>
        <v>1.2369214624265013</v>
      </c>
      <c r="H28" s="1">
        <f t="shared" si="1"/>
        <v>1.2369214624265013</v>
      </c>
    </row>
    <row r="29" spans="1:8" hidden="1" x14ac:dyDescent="0.3">
      <c r="A29" s="1">
        <v>10</v>
      </c>
      <c r="B29" s="2">
        <v>43883.291666666664</v>
      </c>
      <c r="C29" s="5">
        <v>40</v>
      </c>
      <c r="D29" s="2">
        <v>43883.708333333336</v>
      </c>
      <c r="E29" s="7">
        <v>45.737271201298697</v>
      </c>
      <c r="F29" s="2">
        <v>43883.729166666664</v>
      </c>
      <c r="G29" s="3">
        <f t="shared" si="0"/>
        <v>5.7372712012986966</v>
      </c>
      <c r="H29" s="1">
        <f t="shared" si="1"/>
        <v>5.7372712012986966</v>
      </c>
    </row>
    <row r="30" spans="1:8" x14ac:dyDescent="0.3">
      <c r="A30" s="1">
        <v>10</v>
      </c>
      <c r="B30" s="2">
        <v>43883.291666666664</v>
      </c>
      <c r="C30" s="6">
        <v>71</v>
      </c>
      <c r="D30" s="2">
        <v>43883.833333333336</v>
      </c>
      <c r="E30" s="9">
        <v>64.885016533189003</v>
      </c>
      <c r="F30" s="2">
        <v>43883.854166666664</v>
      </c>
      <c r="G30" s="3">
        <f t="shared" si="0"/>
        <v>-6.1149834668109975</v>
      </c>
      <c r="H30" s="1">
        <f t="shared" si="1"/>
        <v>6.1149834668109975</v>
      </c>
    </row>
    <row r="31" spans="1:8" hidden="1" x14ac:dyDescent="0.3">
      <c r="A31" s="1">
        <v>13</v>
      </c>
      <c r="B31" s="2">
        <v>43883.291666666664</v>
      </c>
      <c r="C31" s="5">
        <v>52</v>
      </c>
      <c r="D31" s="2">
        <v>43883.458333333336</v>
      </c>
      <c r="E31" s="9">
        <v>60.246198261183302</v>
      </c>
      <c r="F31" s="2">
        <v>43883.479166666664</v>
      </c>
      <c r="G31" s="3">
        <f t="shared" si="0"/>
        <v>8.2461982611833022</v>
      </c>
      <c r="H31" s="1">
        <f t="shared" si="1"/>
        <v>8.2461982611833022</v>
      </c>
    </row>
    <row r="32" spans="1:8" x14ac:dyDescent="0.3">
      <c r="A32" s="1">
        <v>13</v>
      </c>
      <c r="B32" s="2">
        <v>43883.291666666664</v>
      </c>
      <c r="C32" s="6">
        <v>56</v>
      </c>
      <c r="D32" s="2">
        <v>43883.583333333336</v>
      </c>
      <c r="E32" s="7">
        <v>46.591995904928403</v>
      </c>
      <c r="F32" s="2">
        <v>43883.604166666664</v>
      </c>
      <c r="G32" s="3">
        <f t="shared" si="0"/>
        <v>-9.4080040950715969</v>
      </c>
      <c r="H32" s="1">
        <f t="shared" si="1"/>
        <v>9.4080040950715969</v>
      </c>
    </row>
    <row r="33" spans="1:8" hidden="1" x14ac:dyDescent="0.3">
      <c r="A33" s="1">
        <v>13</v>
      </c>
      <c r="B33" s="2">
        <v>43883.291666666664</v>
      </c>
      <c r="C33" s="5">
        <v>42</v>
      </c>
      <c r="D33" s="2">
        <v>43883.708333333336</v>
      </c>
      <c r="E33" s="7">
        <v>39.6512724098124</v>
      </c>
      <c r="F33" s="2">
        <v>43883.729166666664</v>
      </c>
      <c r="G33" s="3">
        <f t="shared" si="0"/>
        <v>-2.3487275901876004</v>
      </c>
      <c r="H33" s="1">
        <f t="shared" si="1"/>
        <v>2.3487275901876004</v>
      </c>
    </row>
    <row r="34" spans="1:8" x14ac:dyDescent="0.3">
      <c r="A34" s="1">
        <v>13</v>
      </c>
      <c r="B34" s="2">
        <v>43883.291666666664</v>
      </c>
      <c r="C34" s="6">
        <v>63</v>
      </c>
      <c r="D34" s="2">
        <v>43883.958333333336</v>
      </c>
      <c r="E34" s="9">
        <v>68.108786089466093</v>
      </c>
      <c r="F34" s="2">
        <v>43883.979166666664</v>
      </c>
      <c r="G34" s="3">
        <f t="shared" si="0"/>
        <v>5.1087860894660935</v>
      </c>
      <c r="H34" s="1">
        <f t="shared" si="1"/>
        <v>5.1087860894660935</v>
      </c>
    </row>
    <row r="35" spans="1:8" x14ac:dyDescent="0.3">
      <c r="A35" s="1">
        <v>14</v>
      </c>
      <c r="B35" s="2">
        <v>43883.291666666664</v>
      </c>
      <c r="C35" s="6">
        <v>62</v>
      </c>
      <c r="D35" s="2">
        <v>43883.708333333336</v>
      </c>
      <c r="E35" s="7">
        <v>53.105572244977203</v>
      </c>
      <c r="F35" s="2">
        <v>43883.729166666664</v>
      </c>
      <c r="G35" s="3">
        <f t="shared" si="0"/>
        <v>-8.8944277550227966</v>
      </c>
      <c r="H35" s="1">
        <f t="shared" si="1"/>
        <v>8.8944277550227966</v>
      </c>
    </row>
    <row r="36" spans="1:8" x14ac:dyDescent="0.3">
      <c r="A36" s="1">
        <v>14</v>
      </c>
      <c r="B36" s="2">
        <v>43883.291666666664</v>
      </c>
      <c r="C36" s="6">
        <v>77</v>
      </c>
      <c r="D36" s="2">
        <v>43883.833333333336</v>
      </c>
      <c r="E36" s="9">
        <v>78.862689787712299</v>
      </c>
      <c r="F36" s="2">
        <v>43883.854166666664</v>
      </c>
      <c r="G36" s="3">
        <f t="shared" si="0"/>
        <v>1.8626897877122985</v>
      </c>
      <c r="H36" s="1">
        <f t="shared" si="1"/>
        <v>1.8626897877122985</v>
      </c>
    </row>
    <row r="37" spans="1:8" x14ac:dyDescent="0.3">
      <c r="A37" s="1">
        <v>16</v>
      </c>
      <c r="B37" s="2">
        <v>43883.291666666664</v>
      </c>
      <c r="C37" s="6">
        <v>59</v>
      </c>
      <c r="D37" s="2">
        <v>43883.458333333336</v>
      </c>
      <c r="E37" s="9">
        <v>59.3342200413475</v>
      </c>
      <c r="F37" s="2">
        <v>43883.479166666664</v>
      </c>
      <c r="G37" s="3">
        <f t="shared" si="0"/>
        <v>0.33422004134749983</v>
      </c>
      <c r="H37" s="1">
        <f t="shared" si="1"/>
        <v>0.33422004134749983</v>
      </c>
    </row>
    <row r="38" spans="1:8" hidden="1" x14ac:dyDescent="0.3">
      <c r="A38" s="1">
        <v>17</v>
      </c>
      <c r="B38" s="2">
        <v>43883.291666666664</v>
      </c>
      <c r="C38" s="5">
        <v>37</v>
      </c>
      <c r="D38" s="2">
        <v>43883.333333333336</v>
      </c>
      <c r="E38" s="8">
        <v>33.096711197691199</v>
      </c>
      <c r="F38" s="2">
        <v>43883.354166666664</v>
      </c>
      <c r="G38" s="3">
        <f t="shared" si="0"/>
        <v>-3.9032888023088006</v>
      </c>
      <c r="H38" s="1">
        <f t="shared" si="1"/>
        <v>3.9032888023088006</v>
      </c>
    </row>
    <row r="39" spans="1:8" hidden="1" x14ac:dyDescent="0.3">
      <c r="A39" s="1">
        <v>17</v>
      </c>
      <c r="B39" s="2">
        <v>43883.291666666664</v>
      </c>
      <c r="C39" s="5">
        <v>41</v>
      </c>
      <c r="D39" s="2">
        <v>43883.458333333336</v>
      </c>
      <c r="E39" s="8">
        <v>34.0364334110334</v>
      </c>
      <c r="F39" s="2">
        <v>43883.479166666664</v>
      </c>
      <c r="G39" s="3">
        <f t="shared" si="0"/>
        <v>-6.9635665889666001</v>
      </c>
      <c r="H39" s="1">
        <f t="shared" si="1"/>
        <v>6.9635665889666001</v>
      </c>
    </row>
    <row r="40" spans="1:8" hidden="1" x14ac:dyDescent="0.3">
      <c r="A40" s="1">
        <v>17</v>
      </c>
      <c r="B40" s="2">
        <v>43883.291666666664</v>
      </c>
      <c r="C40" s="5">
        <v>36</v>
      </c>
      <c r="D40" s="2">
        <v>43883.583333333336</v>
      </c>
      <c r="E40" s="8">
        <v>29.2769113766789</v>
      </c>
      <c r="F40" s="2">
        <v>43883.604166666664</v>
      </c>
      <c r="G40" s="3">
        <f t="shared" si="0"/>
        <v>-6.7230886233211002</v>
      </c>
      <c r="H40" s="1">
        <f t="shared" si="1"/>
        <v>6.7230886233211002</v>
      </c>
    </row>
    <row r="41" spans="1:8" hidden="1" x14ac:dyDescent="0.3">
      <c r="A41" s="1">
        <v>18</v>
      </c>
      <c r="B41" s="2">
        <v>43883.291666666664</v>
      </c>
      <c r="C41" s="4">
        <v>29</v>
      </c>
      <c r="D41" s="2">
        <v>43883.333333333336</v>
      </c>
      <c r="E41" s="8">
        <v>33.756924141414103</v>
      </c>
      <c r="F41" s="2">
        <v>43883.354166666664</v>
      </c>
      <c r="G41" s="3">
        <f t="shared" si="0"/>
        <v>4.7569241414141032</v>
      </c>
      <c r="H41" s="1">
        <f t="shared" si="1"/>
        <v>4.7569241414141032</v>
      </c>
    </row>
    <row r="42" spans="1:8" hidden="1" x14ac:dyDescent="0.3">
      <c r="A42" s="1">
        <v>19</v>
      </c>
      <c r="B42" s="2">
        <v>43883.291666666664</v>
      </c>
      <c r="C42" s="5">
        <v>40</v>
      </c>
      <c r="D42" s="2">
        <v>43883.333333333336</v>
      </c>
      <c r="E42" s="7">
        <v>45.063108510101003</v>
      </c>
      <c r="F42" s="2">
        <v>43883.354166666664</v>
      </c>
      <c r="G42" s="3">
        <f t="shared" si="0"/>
        <v>5.0631085101010029</v>
      </c>
      <c r="H42" s="1">
        <f t="shared" si="1"/>
        <v>5.0631085101010029</v>
      </c>
    </row>
    <row r="43" spans="1:8" x14ac:dyDescent="0.3">
      <c r="A43" s="1">
        <v>19</v>
      </c>
      <c r="B43" s="2">
        <v>43883.291666666664</v>
      </c>
      <c r="C43" s="6">
        <v>65</v>
      </c>
      <c r="D43" s="2">
        <v>43883.583333333336</v>
      </c>
      <c r="E43" s="9">
        <v>62.455319187201702</v>
      </c>
      <c r="F43" s="2">
        <v>43883.604166666664</v>
      </c>
      <c r="G43" s="3">
        <f t="shared" si="0"/>
        <v>-2.5446808127982976</v>
      </c>
      <c r="H43" s="1">
        <f t="shared" si="1"/>
        <v>2.5446808127982976</v>
      </c>
    </row>
    <row r="44" spans="1:8" hidden="1" x14ac:dyDescent="0.3">
      <c r="A44" s="1">
        <v>20</v>
      </c>
      <c r="B44" s="2">
        <v>43883.291666666664</v>
      </c>
      <c r="C44" s="5">
        <v>55</v>
      </c>
      <c r="D44" s="2">
        <v>43883.583333333336</v>
      </c>
      <c r="E44" s="9">
        <v>60.374619217726703</v>
      </c>
      <c r="F44" s="2">
        <v>43883.604166666664</v>
      </c>
      <c r="G44" s="3">
        <f t="shared" si="0"/>
        <v>5.3746192177267034</v>
      </c>
      <c r="H44" s="1">
        <f t="shared" si="1"/>
        <v>5.3746192177267034</v>
      </c>
    </row>
    <row r="45" spans="1:8" hidden="1" x14ac:dyDescent="0.3">
      <c r="A45" s="1">
        <v>20</v>
      </c>
      <c r="B45" s="2">
        <v>43883.291666666664</v>
      </c>
      <c r="C45" s="5">
        <v>45</v>
      </c>
      <c r="D45" s="2">
        <v>43883.708333333336</v>
      </c>
      <c r="E45" s="7">
        <v>50.357982205572199</v>
      </c>
      <c r="F45" s="2">
        <v>43883.729166666664</v>
      </c>
      <c r="G45" s="3">
        <f t="shared" si="0"/>
        <v>5.3579822055721991</v>
      </c>
      <c r="H45" s="1">
        <f t="shared" si="1"/>
        <v>5.3579822055721991</v>
      </c>
    </row>
    <row r="46" spans="1:8" hidden="1" x14ac:dyDescent="0.3">
      <c r="A46" s="1">
        <v>21</v>
      </c>
      <c r="B46" s="2">
        <v>43883.291666666664</v>
      </c>
      <c r="C46" s="5">
        <v>48</v>
      </c>
      <c r="D46" s="2">
        <v>43883.458333333336</v>
      </c>
      <c r="E46" s="7">
        <v>45.388490397380401</v>
      </c>
      <c r="F46" s="2">
        <v>43883.479166666664</v>
      </c>
      <c r="G46" s="3">
        <f t="shared" si="0"/>
        <v>-2.6115096026195985</v>
      </c>
      <c r="H46" s="1">
        <f t="shared" si="1"/>
        <v>2.6115096026195985</v>
      </c>
    </row>
    <row r="47" spans="1:8" hidden="1" x14ac:dyDescent="0.3">
      <c r="A47" s="1">
        <v>21</v>
      </c>
      <c r="B47" s="2">
        <v>43883.291666666664</v>
      </c>
      <c r="C47" s="5">
        <v>40</v>
      </c>
      <c r="D47" s="2">
        <v>43883.583333333336</v>
      </c>
      <c r="E47" s="8">
        <v>33.525998225108196</v>
      </c>
      <c r="F47" s="2">
        <v>43883.604166666664</v>
      </c>
      <c r="G47" s="3">
        <f t="shared" si="0"/>
        <v>-6.4740017748918035</v>
      </c>
      <c r="H47" s="1">
        <f t="shared" si="1"/>
        <v>6.4740017748918035</v>
      </c>
    </row>
    <row r="48" spans="1:8" hidden="1" x14ac:dyDescent="0.3">
      <c r="A48" s="1">
        <v>21</v>
      </c>
      <c r="B48" s="2">
        <v>43883.291666666664</v>
      </c>
      <c r="C48" s="5">
        <v>50</v>
      </c>
      <c r="D48" s="2">
        <v>43883.833333333336</v>
      </c>
      <c r="E48" s="7">
        <v>40.183851771284303</v>
      </c>
      <c r="F48" s="2">
        <v>43883.854166666664</v>
      </c>
      <c r="G48" s="3">
        <f t="shared" si="0"/>
        <v>-9.8161482287156971</v>
      </c>
      <c r="H48" s="1">
        <f t="shared" si="1"/>
        <v>9.8161482287156971</v>
      </c>
    </row>
    <row r="49" spans="1:8" x14ac:dyDescent="0.3">
      <c r="A49" s="1">
        <v>21</v>
      </c>
      <c r="B49" s="2">
        <v>43883.291666666664</v>
      </c>
      <c r="C49" s="6">
        <v>65</v>
      </c>
      <c r="D49" s="2">
        <v>43883.958333333336</v>
      </c>
      <c r="E49" s="7">
        <v>53.6597543761794</v>
      </c>
      <c r="F49" s="2">
        <v>43883.979166666664</v>
      </c>
      <c r="G49" s="3">
        <f t="shared" si="0"/>
        <v>-11.3402456238206</v>
      </c>
      <c r="H49" s="1">
        <f t="shared" si="1"/>
        <v>11.3402456238206</v>
      </c>
    </row>
    <row r="50" spans="1:8" hidden="1" x14ac:dyDescent="0.3">
      <c r="A50" s="1">
        <v>22</v>
      </c>
      <c r="B50" s="2">
        <v>43883.291666666664</v>
      </c>
      <c r="C50" s="5">
        <v>41</v>
      </c>
      <c r="D50" s="2">
        <v>43883.458333333336</v>
      </c>
      <c r="E50" s="7">
        <v>45.422186949161897</v>
      </c>
      <c r="F50" s="2">
        <v>43883.479166666664</v>
      </c>
      <c r="G50" s="3">
        <f t="shared" si="0"/>
        <v>4.4221869491618975</v>
      </c>
      <c r="H50" s="1">
        <f t="shared" si="1"/>
        <v>4.4221869491618975</v>
      </c>
    </row>
    <row r="51" spans="1:8" hidden="1" x14ac:dyDescent="0.3">
      <c r="A51" s="1">
        <v>22</v>
      </c>
      <c r="B51" s="2">
        <v>43883.291666666664</v>
      </c>
      <c r="C51" s="5">
        <v>36</v>
      </c>
      <c r="D51" s="2">
        <v>43883.708333333336</v>
      </c>
      <c r="E51" s="8">
        <v>28.800950732323201</v>
      </c>
      <c r="F51" s="2">
        <v>43883.729166666664</v>
      </c>
      <c r="G51" s="3">
        <f t="shared" si="0"/>
        <v>-7.1990492676767985</v>
      </c>
      <c r="H51" s="1">
        <f t="shared" si="1"/>
        <v>7.1990492676767985</v>
      </c>
    </row>
    <row r="52" spans="1:8" hidden="1" x14ac:dyDescent="0.3">
      <c r="A52" s="1">
        <v>22</v>
      </c>
      <c r="B52" s="2">
        <v>43883.291666666664</v>
      </c>
      <c r="C52" s="5">
        <v>42</v>
      </c>
      <c r="D52" s="2">
        <v>43883.833333333336</v>
      </c>
      <c r="E52" s="7">
        <v>43.5186620177045</v>
      </c>
      <c r="F52" s="2">
        <v>43883.854166666664</v>
      </c>
      <c r="G52" s="3">
        <f t="shared" si="0"/>
        <v>1.5186620177045</v>
      </c>
      <c r="H52" s="1">
        <f t="shared" si="1"/>
        <v>1.5186620177045</v>
      </c>
    </row>
    <row r="53" spans="1:8" hidden="1" x14ac:dyDescent="0.3">
      <c r="A53" s="1">
        <v>24</v>
      </c>
      <c r="B53" s="2">
        <v>43883.291666666664</v>
      </c>
      <c r="C53" s="5">
        <v>46</v>
      </c>
      <c r="D53" s="2">
        <v>43883.458333333336</v>
      </c>
      <c r="E53" s="7">
        <v>45.422186949161897</v>
      </c>
      <c r="F53" s="2">
        <v>43883.479166666664</v>
      </c>
      <c r="G53" s="3">
        <f t="shared" si="0"/>
        <v>-0.57781305083810253</v>
      </c>
      <c r="H53" s="1">
        <f t="shared" si="1"/>
        <v>0.57781305083810253</v>
      </c>
    </row>
    <row r="54" spans="1:8" hidden="1" x14ac:dyDescent="0.3">
      <c r="A54" s="1">
        <v>24</v>
      </c>
      <c r="B54" s="2">
        <v>43883.291666666664</v>
      </c>
      <c r="C54" s="4">
        <v>34</v>
      </c>
      <c r="D54" s="2">
        <v>43883.708333333336</v>
      </c>
      <c r="E54" s="8">
        <v>28.800950732323201</v>
      </c>
      <c r="F54" s="2">
        <v>43883.729166666664</v>
      </c>
      <c r="G54" s="3">
        <f t="shared" si="0"/>
        <v>-5.1990492676767985</v>
      </c>
      <c r="H54" s="1">
        <f t="shared" si="1"/>
        <v>5.1990492676767985</v>
      </c>
    </row>
    <row r="55" spans="1:8" hidden="1" x14ac:dyDescent="0.3">
      <c r="A55" s="1">
        <v>24</v>
      </c>
      <c r="B55" s="2">
        <v>43883.291666666664</v>
      </c>
      <c r="C55" s="5">
        <v>48</v>
      </c>
      <c r="D55" s="2">
        <v>43883.833333333336</v>
      </c>
      <c r="E55" s="7">
        <v>43.5186620177045</v>
      </c>
      <c r="F55" s="2">
        <v>43883.854166666664</v>
      </c>
      <c r="G55" s="3">
        <f t="shared" si="0"/>
        <v>-4.4813379822955</v>
      </c>
      <c r="H55" s="1">
        <f t="shared" si="1"/>
        <v>4.4813379822955</v>
      </c>
    </row>
    <row r="56" spans="1:8" hidden="1" x14ac:dyDescent="0.3">
      <c r="A56" s="1">
        <v>25</v>
      </c>
      <c r="B56" s="2">
        <v>43883.291666666664</v>
      </c>
      <c r="C56" s="4">
        <v>32</v>
      </c>
      <c r="D56" s="2">
        <v>43883.333333333336</v>
      </c>
      <c r="E56" s="8">
        <v>30.273213465146</v>
      </c>
      <c r="F56" s="2">
        <v>43883.354166666664</v>
      </c>
      <c r="G56" s="3">
        <f t="shared" si="0"/>
        <v>-1.7267865348539999</v>
      </c>
      <c r="H56" s="1">
        <f t="shared" si="1"/>
        <v>1.7267865348539999</v>
      </c>
    </row>
    <row r="57" spans="1:8" hidden="1" x14ac:dyDescent="0.3">
      <c r="A57" s="1">
        <v>25</v>
      </c>
      <c r="B57" s="2">
        <v>43883.291666666664</v>
      </c>
      <c r="C57" s="5">
        <v>43</v>
      </c>
      <c r="D57" s="2">
        <v>43883.583333333336</v>
      </c>
      <c r="E57" s="7">
        <v>37.377487330447302</v>
      </c>
      <c r="F57" s="2">
        <v>43883.604166666664</v>
      </c>
      <c r="G57" s="3">
        <f t="shared" si="0"/>
        <v>-5.6225126695526981</v>
      </c>
      <c r="H57" s="1">
        <f t="shared" si="1"/>
        <v>5.6225126695526981</v>
      </c>
    </row>
    <row r="58" spans="1:8" hidden="1" x14ac:dyDescent="0.3">
      <c r="A58" s="1">
        <v>25</v>
      </c>
      <c r="B58" s="2">
        <v>43883.291666666664</v>
      </c>
      <c r="C58" s="5">
        <v>44</v>
      </c>
      <c r="D58" s="2">
        <v>43883.708333333336</v>
      </c>
      <c r="E58" s="7">
        <v>38.015842110389599</v>
      </c>
      <c r="F58" s="2">
        <v>43883.729166666664</v>
      </c>
      <c r="G58" s="3">
        <f t="shared" si="0"/>
        <v>-5.9841578896104011</v>
      </c>
      <c r="H58" s="1">
        <f t="shared" si="1"/>
        <v>5.9841578896104011</v>
      </c>
    </row>
    <row r="59" spans="1:8" hidden="1" x14ac:dyDescent="0.3">
      <c r="A59" s="1">
        <v>25</v>
      </c>
      <c r="B59" s="2">
        <v>43883.291666666664</v>
      </c>
      <c r="C59" s="5">
        <v>55</v>
      </c>
      <c r="D59" s="2">
        <v>43883.833333333336</v>
      </c>
      <c r="E59" s="7">
        <v>44.325979429181899</v>
      </c>
      <c r="F59" s="2">
        <v>43883.854166666664</v>
      </c>
      <c r="G59" s="3">
        <f t="shared" si="0"/>
        <v>-10.674020570818101</v>
      </c>
      <c r="H59" s="1">
        <f t="shared" si="1"/>
        <v>10.674020570818101</v>
      </c>
    </row>
    <row r="60" spans="1:8" hidden="1" x14ac:dyDescent="0.3">
      <c r="A60" s="1">
        <v>26</v>
      </c>
      <c r="B60" s="2">
        <v>43883.291666666664</v>
      </c>
      <c r="C60" s="5">
        <v>44</v>
      </c>
      <c r="D60" s="2">
        <v>43883.458333333336</v>
      </c>
      <c r="E60" s="7">
        <v>45.388490397380401</v>
      </c>
      <c r="F60" s="2">
        <v>43883.479166666664</v>
      </c>
      <c r="G60" s="3">
        <f t="shared" si="0"/>
        <v>1.3884903973804015</v>
      </c>
      <c r="H60" s="1">
        <f t="shared" si="1"/>
        <v>1.3884903973804015</v>
      </c>
    </row>
    <row r="61" spans="1:8" hidden="1" x14ac:dyDescent="0.3">
      <c r="A61" s="1">
        <v>27</v>
      </c>
      <c r="B61" s="2">
        <v>43883.291666666664</v>
      </c>
      <c r="C61" s="5">
        <v>46</v>
      </c>
      <c r="D61" s="2">
        <v>43883.583333333336</v>
      </c>
      <c r="E61" s="7">
        <v>45.1880598695749</v>
      </c>
      <c r="F61" s="2">
        <v>43883.604166666664</v>
      </c>
      <c r="G61" s="3">
        <f t="shared" si="0"/>
        <v>-0.81194013042509994</v>
      </c>
      <c r="H61" s="1">
        <f t="shared" si="1"/>
        <v>0.81194013042509994</v>
      </c>
    </row>
    <row r="62" spans="1:8" x14ac:dyDescent="0.3">
      <c r="A62" s="1">
        <v>27</v>
      </c>
      <c r="B62" s="2">
        <v>43883.291666666664</v>
      </c>
      <c r="C62" s="6">
        <v>59</v>
      </c>
      <c r="D62" s="2">
        <v>43883.958333333336</v>
      </c>
      <c r="E62" s="9">
        <v>56.472167828282799</v>
      </c>
      <c r="F62" s="2">
        <v>43883.979166666664</v>
      </c>
      <c r="G62" s="3">
        <f t="shared" si="0"/>
        <v>-2.5278321717172005</v>
      </c>
      <c r="H62" s="1">
        <f t="shared" si="1"/>
        <v>2.5278321717172005</v>
      </c>
    </row>
    <row r="63" spans="1:8" x14ac:dyDescent="0.3">
      <c r="A63" s="1">
        <v>28</v>
      </c>
      <c r="B63" s="2">
        <v>43883.291666666664</v>
      </c>
      <c r="C63" s="6">
        <v>59</v>
      </c>
      <c r="D63" s="2">
        <v>43883.458333333336</v>
      </c>
      <c r="E63" s="7">
        <v>47.693527005771998</v>
      </c>
      <c r="F63" s="2">
        <v>43883.479166666664</v>
      </c>
      <c r="G63" s="3">
        <f t="shared" si="0"/>
        <v>-11.306472994228002</v>
      </c>
      <c r="H63" s="1">
        <f t="shared" si="1"/>
        <v>11.306472994228002</v>
      </c>
    </row>
    <row r="64" spans="1:8" hidden="1" x14ac:dyDescent="0.3">
      <c r="A64" s="1">
        <v>28</v>
      </c>
      <c r="B64" s="2">
        <v>43883.291666666664</v>
      </c>
      <c r="C64" s="5">
        <v>45</v>
      </c>
      <c r="D64" s="2">
        <v>43883.583333333336</v>
      </c>
      <c r="E64" s="7">
        <v>53.317716677489202</v>
      </c>
      <c r="F64" s="2">
        <v>43883.604166666664</v>
      </c>
      <c r="G64" s="3">
        <f t="shared" si="0"/>
        <v>8.3177166774892015</v>
      </c>
      <c r="H64" s="1">
        <f t="shared" si="1"/>
        <v>8.3177166774892015</v>
      </c>
    </row>
    <row r="65" spans="1:8" hidden="1" x14ac:dyDescent="0.3">
      <c r="A65" s="1">
        <v>28</v>
      </c>
      <c r="B65" s="2">
        <v>43883.291666666664</v>
      </c>
      <c r="C65" s="5">
        <v>43</v>
      </c>
      <c r="D65" s="2">
        <v>43883.708333333336</v>
      </c>
      <c r="E65" s="7">
        <v>49.855481587301597</v>
      </c>
      <c r="F65" s="2">
        <v>43883.729166666664</v>
      </c>
      <c r="G65" s="3">
        <f t="shared" si="0"/>
        <v>6.8554815873015968</v>
      </c>
      <c r="H65" s="1">
        <f t="shared" si="1"/>
        <v>6.8554815873015968</v>
      </c>
    </row>
    <row r="66" spans="1:8" x14ac:dyDescent="0.3">
      <c r="A66" s="1">
        <v>28</v>
      </c>
      <c r="B66" s="2">
        <v>43883.291666666664</v>
      </c>
      <c r="C66" s="6">
        <v>57</v>
      </c>
      <c r="D66" s="2">
        <v>43883.833333333336</v>
      </c>
      <c r="E66" s="7">
        <v>51.309087052669497</v>
      </c>
      <c r="F66" s="2">
        <v>43883.854166666664</v>
      </c>
      <c r="G66" s="3">
        <f t="shared" si="0"/>
        <v>-5.6909129473305029</v>
      </c>
      <c r="H66" s="1">
        <f t="shared" si="1"/>
        <v>5.6909129473305029</v>
      </c>
    </row>
    <row r="67" spans="1:8" hidden="1" x14ac:dyDescent="0.3">
      <c r="A67" s="1">
        <v>28</v>
      </c>
      <c r="B67" s="2">
        <v>43883.291666666664</v>
      </c>
      <c r="C67" s="5">
        <v>48</v>
      </c>
      <c r="D67" s="2">
        <v>43883.958333333336</v>
      </c>
      <c r="E67" s="7">
        <v>48.123568582251103</v>
      </c>
      <c r="F67" s="2">
        <v>43883.979166666664</v>
      </c>
      <c r="G67" s="3">
        <f t="shared" ref="G67:G130" si="2">E67-C67</f>
        <v>0.12356858225110301</v>
      </c>
      <c r="H67" s="1">
        <f t="shared" ref="H67:H130" si="3">ABS(G67)</f>
        <v>0.12356858225110301</v>
      </c>
    </row>
    <row r="68" spans="1:8" hidden="1" x14ac:dyDescent="0.3">
      <c r="A68" s="1">
        <v>29</v>
      </c>
      <c r="B68" s="2">
        <v>43883.291666666664</v>
      </c>
      <c r="C68" s="5">
        <v>42</v>
      </c>
      <c r="D68" s="2">
        <v>43883.708333333336</v>
      </c>
      <c r="E68" s="7">
        <v>49.855481587301597</v>
      </c>
      <c r="F68" s="2">
        <v>43883.729166666664</v>
      </c>
      <c r="G68" s="3">
        <f t="shared" si="2"/>
        <v>7.8554815873015968</v>
      </c>
      <c r="H68" s="1">
        <f t="shared" si="3"/>
        <v>7.8554815873015968</v>
      </c>
    </row>
    <row r="69" spans="1:8" hidden="1" x14ac:dyDescent="0.3">
      <c r="A69" s="1">
        <v>29</v>
      </c>
      <c r="B69" s="2">
        <v>43883.291666666664</v>
      </c>
      <c r="C69" s="5">
        <v>53</v>
      </c>
      <c r="D69" s="2">
        <v>43883.833333333336</v>
      </c>
      <c r="E69" s="7">
        <v>51.309087052669497</v>
      </c>
      <c r="F69" s="2">
        <v>43883.854166666664</v>
      </c>
      <c r="G69" s="3">
        <f t="shared" si="2"/>
        <v>-1.6909129473305029</v>
      </c>
      <c r="H69" s="1">
        <f t="shared" si="3"/>
        <v>1.6909129473305029</v>
      </c>
    </row>
    <row r="70" spans="1:8" x14ac:dyDescent="0.3">
      <c r="A70" s="1">
        <v>30</v>
      </c>
      <c r="B70" s="2">
        <v>43883.291666666664</v>
      </c>
      <c r="C70" s="6">
        <v>58</v>
      </c>
      <c r="D70" s="2">
        <v>43883.458333333336</v>
      </c>
      <c r="E70" s="7">
        <v>47.130915022754998</v>
      </c>
      <c r="F70" s="2">
        <v>43883.479166666664</v>
      </c>
      <c r="G70" s="3">
        <f t="shared" si="2"/>
        <v>-10.869084977245002</v>
      </c>
      <c r="H70" s="1">
        <f t="shared" si="3"/>
        <v>10.869084977245002</v>
      </c>
    </row>
    <row r="71" spans="1:8" hidden="1" x14ac:dyDescent="0.3">
      <c r="A71" s="1">
        <v>30</v>
      </c>
      <c r="B71" s="2">
        <v>43883.291666666664</v>
      </c>
      <c r="C71" s="5">
        <v>37</v>
      </c>
      <c r="D71" s="2">
        <v>43883.833333333336</v>
      </c>
      <c r="E71" s="8">
        <v>32.528969083971603</v>
      </c>
      <c r="F71" s="2">
        <v>43883.854166666664</v>
      </c>
      <c r="G71" s="3">
        <f t="shared" si="2"/>
        <v>-4.471030916028397</v>
      </c>
      <c r="H71" s="1">
        <f t="shared" si="3"/>
        <v>4.471030916028397</v>
      </c>
    </row>
    <row r="72" spans="1:8" hidden="1" x14ac:dyDescent="0.3">
      <c r="A72" s="1">
        <v>31</v>
      </c>
      <c r="B72" s="2">
        <v>43883.291666666664</v>
      </c>
      <c r="C72" s="5">
        <v>38</v>
      </c>
      <c r="D72" s="2">
        <v>43883.458333333336</v>
      </c>
      <c r="E72" s="7">
        <v>41.6467749098124</v>
      </c>
      <c r="F72" s="2">
        <v>43883.479166666664</v>
      </c>
      <c r="G72" s="3">
        <f t="shared" si="2"/>
        <v>3.6467749098124003</v>
      </c>
      <c r="H72" s="1">
        <f t="shared" si="3"/>
        <v>3.6467749098124003</v>
      </c>
    </row>
    <row r="73" spans="1:8" hidden="1" x14ac:dyDescent="0.3">
      <c r="A73" s="1">
        <v>31</v>
      </c>
      <c r="B73" s="2">
        <v>43883.291666666664</v>
      </c>
      <c r="C73" s="4">
        <v>30</v>
      </c>
      <c r="D73" s="2">
        <v>43883.708333333336</v>
      </c>
      <c r="E73" s="8">
        <v>35.3194687737263</v>
      </c>
      <c r="F73" s="2">
        <v>43883.729166666664</v>
      </c>
      <c r="G73" s="3">
        <f t="shared" si="2"/>
        <v>5.3194687737262996</v>
      </c>
      <c r="H73" s="1">
        <f t="shared" si="3"/>
        <v>5.3194687737262996</v>
      </c>
    </row>
    <row r="74" spans="1:8" hidden="1" x14ac:dyDescent="0.3">
      <c r="A74" s="1">
        <v>31</v>
      </c>
      <c r="B74" s="2">
        <v>43883.291666666664</v>
      </c>
      <c r="C74" s="5">
        <v>39</v>
      </c>
      <c r="D74" s="2">
        <v>43883.833333333336</v>
      </c>
      <c r="E74" s="8">
        <v>33.455451558441602</v>
      </c>
      <c r="F74" s="2">
        <v>43883.854166666664</v>
      </c>
      <c r="G74" s="3">
        <f t="shared" si="2"/>
        <v>-5.5445484415583977</v>
      </c>
      <c r="H74" s="1">
        <f t="shared" si="3"/>
        <v>5.5445484415583977</v>
      </c>
    </row>
    <row r="75" spans="1:8" hidden="1" x14ac:dyDescent="0.3">
      <c r="A75" s="1">
        <v>32</v>
      </c>
      <c r="B75" s="2">
        <v>43883.291666666664</v>
      </c>
      <c r="C75" s="5">
        <v>36</v>
      </c>
      <c r="D75" s="2">
        <v>43883.458333333336</v>
      </c>
      <c r="E75" s="7">
        <v>43.086630310245297</v>
      </c>
      <c r="F75" s="2">
        <v>43883.479166666664</v>
      </c>
      <c r="G75" s="3">
        <f t="shared" si="2"/>
        <v>7.0866303102452974</v>
      </c>
      <c r="H75" s="1">
        <f t="shared" si="3"/>
        <v>7.0866303102452974</v>
      </c>
    </row>
    <row r="76" spans="1:8" hidden="1" x14ac:dyDescent="0.3">
      <c r="A76" s="1">
        <v>32</v>
      </c>
      <c r="B76" s="2">
        <v>43883.291666666664</v>
      </c>
      <c r="C76" s="5">
        <v>39</v>
      </c>
      <c r="D76" s="2">
        <v>43883.708333333336</v>
      </c>
      <c r="E76" s="7">
        <v>46.333418351370803</v>
      </c>
      <c r="F76" s="2">
        <v>43883.729166666664</v>
      </c>
      <c r="G76" s="3">
        <f t="shared" si="2"/>
        <v>7.3334183513708027</v>
      </c>
      <c r="H76" s="1">
        <f t="shared" si="3"/>
        <v>7.3334183513708027</v>
      </c>
    </row>
    <row r="77" spans="1:8" hidden="1" x14ac:dyDescent="0.3">
      <c r="A77" s="1">
        <v>32</v>
      </c>
      <c r="B77" s="2">
        <v>43883.291666666664</v>
      </c>
      <c r="C77" s="5">
        <v>38</v>
      </c>
      <c r="D77" s="2">
        <v>43883.833333333336</v>
      </c>
      <c r="E77" s="8">
        <v>34.176554595959601</v>
      </c>
      <c r="F77" s="2">
        <v>43883.854166666664</v>
      </c>
      <c r="G77" s="3">
        <f t="shared" si="2"/>
        <v>-3.8234454040403989</v>
      </c>
      <c r="H77" s="1">
        <f t="shared" si="3"/>
        <v>3.8234454040403989</v>
      </c>
    </row>
    <row r="78" spans="1:8" hidden="1" x14ac:dyDescent="0.3">
      <c r="A78" s="1">
        <v>32</v>
      </c>
      <c r="B78" s="2">
        <v>43883.291666666664</v>
      </c>
      <c r="C78" s="5">
        <v>40</v>
      </c>
      <c r="D78" s="2">
        <v>43883.958333333336</v>
      </c>
      <c r="E78" s="8">
        <v>34.984482564935099</v>
      </c>
      <c r="F78" s="2">
        <v>43883.979166666664</v>
      </c>
      <c r="G78" s="3">
        <f t="shared" si="2"/>
        <v>-5.0155174350649006</v>
      </c>
      <c r="H78" s="1">
        <f t="shared" si="3"/>
        <v>5.0155174350649006</v>
      </c>
    </row>
    <row r="79" spans="1:8" hidden="1" x14ac:dyDescent="0.3">
      <c r="A79" s="1">
        <v>33</v>
      </c>
      <c r="B79" s="2">
        <v>43883.291666666664</v>
      </c>
      <c r="C79" s="5">
        <v>36</v>
      </c>
      <c r="D79" s="2">
        <v>43883.458333333336</v>
      </c>
      <c r="E79" s="7">
        <v>41.6467749098124</v>
      </c>
      <c r="F79" s="2">
        <v>43883.479166666664</v>
      </c>
      <c r="G79" s="3">
        <f t="shared" si="2"/>
        <v>5.6467749098124003</v>
      </c>
      <c r="H79" s="1">
        <f t="shared" si="3"/>
        <v>5.6467749098124003</v>
      </c>
    </row>
    <row r="80" spans="1:8" hidden="1" x14ac:dyDescent="0.3">
      <c r="A80" s="1">
        <v>33</v>
      </c>
      <c r="B80" s="2">
        <v>43883.291666666664</v>
      </c>
      <c r="C80" s="5">
        <v>41</v>
      </c>
      <c r="D80" s="2">
        <v>43883.833333333336</v>
      </c>
      <c r="E80" s="8">
        <v>33.455451558441602</v>
      </c>
      <c r="F80" s="2">
        <v>43883.854166666664</v>
      </c>
      <c r="G80" s="3">
        <f t="shared" si="2"/>
        <v>-7.5445484415583977</v>
      </c>
      <c r="H80" s="1">
        <f t="shared" si="3"/>
        <v>7.5445484415583977</v>
      </c>
    </row>
    <row r="81" spans="1:8" hidden="1" x14ac:dyDescent="0.3">
      <c r="A81" s="1">
        <v>34</v>
      </c>
      <c r="B81" s="2">
        <v>43883.291666666664</v>
      </c>
      <c r="C81" s="4">
        <v>34</v>
      </c>
      <c r="D81" s="2">
        <v>43883.333333333336</v>
      </c>
      <c r="E81" s="7">
        <v>39.094809361471903</v>
      </c>
      <c r="F81" s="2">
        <v>43883.354166666664</v>
      </c>
      <c r="G81" s="3">
        <f t="shared" si="2"/>
        <v>5.0948093614719028</v>
      </c>
      <c r="H81" s="1">
        <f t="shared" si="3"/>
        <v>5.0948093614719028</v>
      </c>
    </row>
    <row r="82" spans="1:8" hidden="1" x14ac:dyDescent="0.3">
      <c r="A82" s="1">
        <v>34</v>
      </c>
      <c r="B82" s="2">
        <v>43883.291666666664</v>
      </c>
      <c r="C82" s="4">
        <v>26</v>
      </c>
      <c r="D82" s="2">
        <v>43883.583333333336</v>
      </c>
      <c r="E82" s="8">
        <v>31.097220919913401</v>
      </c>
      <c r="F82" s="2">
        <v>43883.604166666664</v>
      </c>
      <c r="G82" s="3">
        <f t="shared" si="2"/>
        <v>5.0972209199134006</v>
      </c>
      <c r="H82" s="1">
        <f t="shared" si="3"/>
        <v>5.0972209199134006</v>
      </c>
    </row>
    <row r="83" spans="1:8" hidden="1" x14ac:dyDescent="0.3">
      <c r="A83" s="1">
        <v>34</v>
      </c>
      <c r="B83" s="2">
        <v>43883.291666666664</v>
      </c>
      <c r="C83" s="4">
        <v>30</v>
      </c>
      <c r="D83" s="2">
        <v>43883.708333333336</v>
      </c>
      <c r="E83" s="8">
        <v>33.130145938228402</v>
      </c>
      <c r="F83" s="2">
        <v>43883.729166666664</v>
      </c>
      <c r="G83" s="3">
        <f t="shared" si="2"/>
        <v>3.1301459382284023</v>
      </c>
      <c r="H83" s="1">
        <f t="shared" si="3"/>
        <v>3.1301459382284023</v>
      </c>
    </row>
    <row r="84" spans="1:8" hidden="1" x14ac:dyDescent="0.3">
      <c r="A84" s="1">
        <v>34</v>
      </c>
      <c r="B84" s="2">
        <v>43883.291666666664</v>
      </c>
      <c r="C84" s="4">
        <v>31</v>
      </c>
      <c r="D84" s="2">
        <v>43883.833333333336</v>
      </c>
      <c r="E84" s="8">
        <v>35.016140050782496</v>
      </c>
      <c r="F84" s="2">
        <v>43883.854166666664</v>
      </c>
      <c r="G84" s="3">
        <f t="shared" si="2"/>
        <v>4.0161400507824965</v>
      </c>
      <c r="H84" s="1">
        <f t="shared" si="3"/>
        <v>4.0161400507824965</v>
      </c>
    </row>
    <row r="85" spans="1:8" hidden="1" x14ac:dyDescent="0.3">
      <c r="A85" s="1">
        <v>35</v>
      </c>
      <c r="B85" s="2">
        <v>43883.291666666664</v>
      </c>
      <c r="C85" s="4">
        <v>32</v>
      </c>
      <c r="D85" s="2">
        <v>43883.333333333336</v>
      </c>
      <c r="E85" s="8">
        <v>31.396732382756099</v>
      </c>
      <c r="F85" s="2">
        <v>43883.354166666664</v>
      </c>
      <c r="G85" s="3">
        <f t="shared" si="2"/>
        <v>-0.6032676172439011</v>
      </c>
      <c r="H85" s="1">
        <f t="shared" si="3"/>
        <v>0.6032676172439011</v>
      </c>
    </row>
    <row r="86" spans="1:8" hidden="1" x14ac:dyDescent="0.3">
      <c r="A86" s="1">
        <v>35</v>
      </c>
      <c r="B86" s="2">
        <v>43883.291666666664</v>
      </c>
      <c r="C86" s="4">
        <v>23</v>
      </c>
      <c r="D86" s="2">
        <v>43883.708333333336</v>
      </c>
      <c r="E86" s="8">
        <v>27.0722893142968</v>
      </c>
      <c r="F86" s="2">
        <v>43883.729166666664</v>
      </c>
      <c r="G86" s="3">
        <f t="shared" si="2"/>
        <v>4.0722893142967997</v>
      </c>
      <c r="H86" s="1">
        <f t="shared" si="3"/>
        <v>4.0722893142967997</v>
      </c>
    </row>
    <row r="87" spans="1:8" hidden="1" x14ac:dyDescent="0.3">
      <c r="A87" s="1">
        <v>35</v>
      </c>
      <c r="B87" s="2">
        <v>43883.291666666664</v>
      </c>
      <c r="C87" s="4">
        <v>26</v>
      </c>
      <c r="D87" s="2">
        <v>43883.833333333336</v>
      </c>
      <c r="E87" s="8">
        <v>25.431133286435799</v>
      </c>
      <c r="F87" s="2">
        <v>43883.854166666664</v>
      </c>
      <c r="G87" s="3">
        <f t="shared" si="2"/>
        <v>-0.56886671356420138</v>
      </c>
      <c r="H87" s="1">
        <f t="shared" si="3"/>
        <v>0.56886671356420138</v>
      </c>
    </row>
    <row r="88" spans="1:8" hidden="1" x14ac:dyDescent="0.3">
      <c r="A88" s="1">
        <v>36</v>
      </c>
      <c r="B88" s="2">
        <v>43883.291666666664</v>
      </c>
      <c r="C88" s="4">
        <v>29</v>
      </c>
      <c r="D88" s="2">
        <v>43883.708333333336</v>
      </c>
      <c r="E88" s="8">
        <v>29.448488773448801</v>
      </c>
      <c r="F88" s="2">
        <v>43883.729166666664</v>
      </c>
      <c r="G88" s="3">
        <f t="shared" si="2"/>
        <v>0.44848877344880123</v>
      </c>
      <c r="H88" s="1">
        <f t="shared" si="3"/>
        <v>0.44848877344880123</v>
      </c>
    </row>
    <row r="89" spans="1:8" hidden="1" x14ac:dyDescent="0.3">
      <c r="A89" s="1">
        <v>37</v>
      </c>
      <c r="B89" s="2">
        <v>43883.291666666664</v>
      </c>
      <c r="C89" s="4">
        <v>17</v>
      </c>
      <c r="D89" s="2">
        <v>43883.333333333336</v>
      </c>
      <c r="E89" s="8">
        <v>13.957609374236901</v>
      </c>
      <c r="F89" s="2">
        <v>43883.354166666664</v>
      </c>
      <c r="G89" s="3">
        <f t="shared" si="2"/>
        <v>-3.0423906257630993</v>
      </c>
      <c r="H89" s="1">
        <f t="shared" si="3"/>
        <v>3.0423906257630993</v>
      </c>
    </row>
    <row r="90" spans="1:8" hidden="1" x14ac:dyDescent="0.3">
      <c r="A90" s="1">
        <v>37</v>
      </c>
      <c r="B90" s="2">
        <v>43883.291666666664</v>
      </c>
      <c r="C90" s="4">
        <v>20</v>
      </c>
      <c r="D90" s="2">
        <v>43883.458333333336</v>
      </c>
      <c r="E90" s="8">
        <v>19.038828419913401</v>
      </c>
      <c r="F90" s="2">
        <v>43883.479166666664</v>
      </c>
      <c r="G90" s="3">
        <f t="shared" si="2"/>
        <v>-0.96117158008659942</v>
      </c>
      <c r="H90" s="1">
        <f t="shared" si="3"/>
        <v>0.96117158008659942</v>
      </c>
    </row>
    <row r="91" spans="1:8" hidden="1" x14ac:dyDescent="0.3">
      <c r="A91" s="1">
        <v>37</v>
      </c>
      <c r="B91" s="2">
        <v>43883.291666666664</v>
      </c>
      <c r="C91" s="4">
        <v>16</v>
      </c>
      <c r="D91" s="2">
        <v>43883.958333333336</v>
      </c>
      <c r="E91" s="8">
        <v>16.063680710678199</v>
      </c>
      <c r="F91" s="2">
        <v>43883.979166666664</v>
      </c>
      <c r="G91" s="3">
        <f t="shared" si="2"/>
        <v>6.3680710678198693E-2</v>
      </c>
      <c r="H91" s="1">
        <f t="shared" si="3"/>
        <v>6.3680710678198693E-2</v>
      </c>
    </row>
    <row r="92" spans="1:8" hidden="1" x14ac:dyDescent="0.3">
      <c r="A92" s="1">
        <v>38</v>
      </c>
      <c r="B92" s="2">
        <v>43883.291666666664</v>
      </c>
      <c r="C92" s="5">
        <v>37</v>
      </c>
      <c r="D92" s="2">
        <v>43883.333333333336</v>
      </c>
      <c r="E92" s="8">
        <v>35.210826861471901</v>
      </c>
      <c r="F92" s="2">
        <v>43883.354166666664</v>
      </c>
      <c r="G92" s="3">
        <f t="shared" si="2"/>
        <v>-1.7891731385280991</v>
      </c>
      <c r="H92" s="1">
        <f t="shared" si="3"/>
        <v>1.7891731385280991</v>
      </c>
    </row>
    <row r="93" spans="1:8" hidden="1" x14ac:dyDescent="0.3">
      <c r="A93" s="1">
        <v>38</v>
      </c>
      <c r="B93" s="2">
        <v>43883.291666666664</v>
      </c>
      <c r="C93" s="4">
        <v>21</v>
      </c>
      <c r="D93" s="2">
        <v>43883.458333333336</v>
      </c>
      <c r="E93" s="8">
        <v>21.809281103896101</v>
      </c>
      <c r="F93" s="2">
        <v>43883.479166666664</v>
      </c>
      <c r="G93" s="3">
        <f t="shared" si="2"/>
        <v>0.80928110389610097</v>
      </c>
      <c r="H93" s="1">
        <f t="shared" si="3"/>
        <v>0.80928110389610097</v>
      </c>
    </row>
    <row r="94" spans="1:8" hidden="1" x14ac:dyDescent="0.3">
      <c r="A94" s="1">
        <v>38</v>
      </c>
      <c r="B94" s="2">
        <v>43883.291666666664</v>
      </c>
      <c r="C94" s="4">
        <v>31</v>
      </c>
      <c r="D94" s="2">
        <v>43883.833333333336</v>
      </c>
      <c r="E94" s="8">
        <v>32.8668103896104</v>
      </c>
      <c r="F94" s="2">
        <v>43883.854166666664</v>
      </c>
      <c r="G94" s="3">
        <f t="shared" si="2"/>
        <v>1.8668103896104</v>
      </c>
      <c r="H94" s="1">
        <f t="shared" si="3"/>
        <v>1.8668103896104</v>
      </c>
    </row>
    <row r="95" spans="1:8" hidden="1" x14ac:dyDescent="0.3">
      <c r="A95" s="1">
        <v>38</v>
      </c>
      <c r="B95" s="2">
        <v>43883.291666666664</v>
      </c>
      <c r="C95" s="4">
        <v>33</v>
      </c>
      <c r="D95" s="2">
        <v>43883.958333333336</v>
      </c>
      <c r="E95" s="8">
        <v>31.481493082611799</v>
      </c>
      <c r="F95" s="2">
        <v>43883.979166666664</v>
      </c>
      <c r="G95" s="3">
        <f t="shared" si="2"/>
        <v>-1.5185069173882013</v>
      </c>
      <c r="H95" s="1">
        <f t="shared" si="3"/>
        <v>1.5185069173882013</v>
      </c>
    </row>
    <row r="96" spans="1:8" hidden="1" x14ac:dyDescent="0.3">
      <c r="A96" s="1">
        <v>39</v>
      </c>
      <c r="B96" s="2">
        <v>43883.291666666664</v>
      </c>
      <c r="C96" s="4">
        <v>28</v>
      </c>
      <c r="D96" s="2">
        <v>43883.333333333336</v>
      </c>
      <c r="E96" s="8">
        <v>31.460300556388098</v>
      </c>
      <c r="F96" s="2">
        <v>43883.354166666664</v>
      </c>
      <c r="G96" s="3">
        <f t="shared" si="2"/>
        <v>3.4603005563880984</v>
      </c>
      <c r="H96" s="1">
        <f t="shared" si="3"/>
        <v>3.4603005563880984</v>
      </c>
    </row>
    <row r="97" spans="1:8" hidden="1" x14ac:dyDescent="0.3">
      <c r="A97" s="1">
        <v>39</v>
      </c>
      <c r="B97" s="2">
        <v>43883.291666666664</v>
      </c>
      <c r="C97" s="4">
        <v>25</v>
      </c>
      <c r="D97" s="2">
        <v>43883.458333333336</v>
      </c>
      <c r="E97" s="8">
        <v>27.846782491397502</v>
      </c>
      <c r="F97" s="2">
        <v>43883.479166666664</v>
      </c>
      <c r="G97" s="3">
        <f t="shared" si="2"/>
        <v>2.8467824913975015</v>
      </c>
      <c r="H97" s="1">
        <f t="shared" si="3"/>
        <v>2.8467824913975015</v>
      </c>
    </row>
    <row r="98" spans="1:8" hidden="1" x14ac:dyDescent="0.3">
      <c r="A98" s="1">
        <v>39</v>
      </c>
      <c r="B98" s="2">
        <v>43883.291666666664</v>
      </c>
      <c r="C98" s="4">
        <v>32</v>
      </c>
      <c r="D98" s="2">
        <v>43883.833333333336</v>
      </c>
      <c r="E98" s="7">
        <v>36.640134766899799</v>
      </c>
      <c r="F98" s="2">
        <v>43883.854166666664</v>
      </c>
      <c r="G98" s="3">
        <f t="shared" si="2"/>
        <v>4.6401347668997985</v>
      </c>
      <c r="H98" s="1">
        <f t="shared" si="3"/>
        <v>4.6401347668997985</v>
      </c>
    </row>
    <row r="99" spans="1:8" hidden="1" x14ac:dyDescent="0.3">
      <c r="A99" s="1">
        <v>40</v>
      </c>
      <c r="B99" s="2">
        <v>43883.291666666664</v>
      </c>
      <c r="C99" s="5">
        <v>40</v>
      </c>
      <c r="D99" s="2">
        <v>43883.333333333336</v>
      </c>
      <c r="E99" s="8">
        <v>33.049100937395899</v>
      </c>
      <c r="F99" s="2">
        <v>43883.354166666664</v>
      </c>
      <c r="G99" s="3">
        <f t="shared" si="2"/>
        <v>-6.9508990626041012</v>
      </c>
      <c r="H99" s="1">
        <f t="shared" si="3"/>
        <v>6.9508990626041012</v>
      </c>
    </row>
    <row r="100" spans="1:8" x14ac:dyDescent="0.3">
      <c r="A100" s="1">
        <v>40</v>
      </c>
      <c r="B100" s="2">
        <v>43883.291666666664</v>
      </c>
      <c r="C100" s="6">
        <v>64</v>
      </c>
      <c r="D100" s="2">
        <v>43883.583333333336</v>
      </c>
      <c r="E100" s="7">
        <v>52.3276449963925</v>
      </c>
      <c r="F100" s="2">
        <v>43883.604166666664</v>
      </c>
      <c r="G100" s="3">
        <f t="shared" si="2"/>
        <v>-11.6723550036075</v>
      </c>
      <c r="H100" s="1">
        <f t="shared" si="3"/>
        <v>11.6723550036075</v>
      </c>
    </row>
    <row r="101" spans="1:8" hidden="1" x14ac:dyDescent="0.3">
      <c r="A101" s="1">
        <v>40</v>
      </c>
      <c r="B101" s="2">
        <v>43883.291666666664</v>
      </c>
      <c r="C101" s="5">
        <v>49</v>
      </c>
      <c r="D101" s="2">
        <v>43883.708333333336</v>
      </c>
      <c r="E101" s="7">
        <v>46.283667366522401</v>
      </c>
      <c r="F101" s="2">
        <v>43883.729166666664</v>
      </c>
      <c r="G101" s="3">
        <f t="shared" si="2"/>
        <v>-2.7163326334775988</v>
      </c>
      <c r="H101" s="1">
        <f t="shared" si="3"/>
        <v>2.7163326334775988</v>
      </c>
    </row>
    <row r="102" spans="1:8" x14ac:dyDescent="0.3">
      <c r="A102" s="1">
        <v>40</v>
      </c>
      <c r="B102" s="2">
        <v>43883.291666666664</v>
      </c>
      <c r="C102" s="6">
        <v>80</v>
      </c>
      <c r="D102" s="2">
        <v>43883.833333333336</v>
      </c>
      <c r="E102" s="9">
        <v>77.222027473082505</v>
      </c>
      <c r="F102" s="2">
        <v>43883.854166666664</v>
      </c>
      <c r="G102" s="3">
        <f t="shared" si="2"/>
        <v>-2.7779725269174946</v>
      </c>
      <c r="H102" s="1">
        <f t="shared" si="3"/>
        <v>2.7779725269174946</v>
      </c>
    </row>
    <row r="103" spans="1:8" hidden="1" x14ac:dyDescent="0.3">
      <c r="A103" s="1">
        <v>41</v>
      </c>
      <c r="B103" s="2">
        <v>43883.291666666664</v>
      </c>
      <c r="C103" s="4">
        <v>30</v>
      </c>
      <c r="D103" s="2">
        <v>43883.333333333336</v>
      </c>
      <c r="E103" s="8">
        <v>33.049100937395899</v>
      </c>
      <c r="F103" s="2">
        <v>43883.354166666664</v>
      </c>
      <c r="G103" s="3">
        <f t="shared" si="2"/>
        <v>3.0491009373958988</v>
      </c>
      <c r="H103" s="1">
        <f t="shared" si="3"/>
        <v>3.0491009373958988</v>
      </c>
    </row>
    <row r="104" spans="1:8" x14ac:dyDescent="0.3">
      <c r="A104" s="1">
        <v>41</v>
      </c>
      <c r="B104" s="2">
        <v>43883.291666666664</v>
      </c>
      <c r="C104" s="6">
        <v>57</v>
      </c>
      <c r="D104" s="2">
        <v>43883.583333333336</v>
      </c>
      <c r="E104" s="7">
        <v>52.3276449963925</v>
      </c>
      <c r="F104" s="2">
        <v>43883.604166666664</v>
      </c>
      <c r="G104" s="3">
        <f t="shared" si="2"/>
        <v>-4.6723550036074997</v>
      </c>
      <c r="H104" s="1">
        <f t="shared" si="3"/>
        <v>4.6723550036074997</v>
      </c>
    </row>
    <row r="105" spans="1:8" hidden="1" x14ac:dyDescent="0.3">
      <c r="A105" s="1">
        <v>41</v>
      </c>
      <c r="B105" s="2">
        <v>43883.291666666664</v>
      </c>
      <c r="C105" s="5">
        <v>41</v>
      </c>
      <c r="D105" s="2">
        <v>43883.708333333336</v>
      </c>
      <c r="E105" s="7">
        <v>46.283667366522401</v>
      </c>
      <c r="F105" s="2">
        <v>43883.729166666664</v>
      </c>
      <c r="G105" s="3">
        <f t="shared" si="2"/>
        <v>5.2836673665224012</v>
      </c>
      <c r="H105" s="1">
        <f t="shared" si="3"/>
        <v>5.2836673665224012</v>
      </c>
    </row>
    <row r="106" spans="1:8" x14ac:dyDescent="0.3">
      <c r="A106" s="1">
        <v>41</v>
      </c>
      <c r="B106" s="2">
        <v>43883.291666666664</v>
      </c>
      <c r="C106" s="6">
        <v>75</v>
      </c>
      <c r="D106" s="2">
        <v>43883.833333333336</v>
      </c>
      <c r="E106" s="9">
        <v>77.222027473082505</v>
      </c>
      <c r="F106" s="2">
        <v>43883.854166666664</v>
      </c>
      <c r="G106" s="3">
        <f t="shared" si="2"/>
        <v>2.2220274730825054</v>
      </c>
      <c r="H106" s="1">
        <f t="shared" si="3"/>
        <v>2.2220274730825054</v>
      </c>
    </row>
    <row r="107" spans="1:8" hidden="1" x14ac:dyDescent="0.3">
      <c r="A107" s="1">
        <v>42</v>
      </c>
      <c r="B107" s="2">
        <v>43883.291666666664</v>
      </c>
      <c r="C107" s="5">
        <v>55</v>
      </c>
      <c r="D107" s="2">
        <v>43883.583333333336</v>
      </c>
      <c r="E107" s="7">
        <v>52.3276449963925</v>
      </c>
      <c r="F107" s="2">
        <v>43883.604166666664</v>
      </c>
      <c r="G107" s="3">
        <f t="shared" si="2"/>
        <v>-2.6723550036074997</v>
      </c>
      <c r="H107" s="1">
        <f t="shared" si="3"/>
        <v>2.6723550036074997</v>
      </c>
    </row>
    <row r="108" spans="1:8" hidden="1" x14ac:dyDescent="0.3">
      <c r="A108" s="1">
        <v>42</v>
      </c>
      <c r="B108" s="2">
        <v>43883.291666666664</v>
      </c>
      <c r="C108" s="5">
        <v>42</v>
      </c>
      <c r="D108" s="2">
        <v>43883.708333333336</v>
      </c>
      <c r="E108" s="7">
        <v>46.283667366522401</v>
      </c>
      <c r="F108" s="2">
        <v>43883.729166666664</v>
      </c>
      <c r="G108" s="3">
        <f t="shared" si="2"/>
        <v>4.2836673665224012</v>
      </c>
      <c r="H108" s="1">
        <f t="shared" si="3"/>
        <v>4.2836673665224012</v>
      </c>
    </row>
    <row r="109" spans="1:8" x14ac:dyDescent="0.3">
      <c r="A109" s="1">
        <v>42</v>
      </c>
      <c r="B109" s="2">
        <v>43883.291666666664</v>
      </c>
      <c r="C109" s="6">
        <v>76</v>
      </c>
      <c r="D109" s="2">
        <v>43883.833333333336</v>
      </c>
      <c r="E109" s="9">
        <v>77.222027473082505</v>
      </c>
      <c r="F109" s="2">
        <v>43883.854166666664</v>
      </c>
      <c r="G109" s="3">
        <f t="shared" si="2"/>
        <v>1.2220274730825054</v>
      </c>
      <c r="H109" s="1">
        <f t="shared" si="3"/>
        <v>1.2220274730825054</v>
      </c>
    </row>
    <row r="110" spans="1:8" hidden="1" x14ac:dyDescent="0.3">
      <c r="A110" s="1">
        <v>43</v>
      </c>
      <c r="B110" s="2">
        <v>43883.291666666664</v>
      </c>
      <c r="C110" s="5">
        <v>51</v>
      </c>
      <c r="D110" s="2">
        <v>43883.583333333336</v>
      </c>
      <c r="E110" s="7">
        <v>52.3276449963925</v>
      </c>
      <c r="F110" s="2">
        <v>43883.604166666664</v>
      </c>
      <c r="G110" s="3">
        <f t="shared" si="2"/>
        <v>1.3276449963925003</v>
      </c>
      <c r="H110" s="1">
        <f t="shared" si="3"/>
        <v>1.3276449963925003</v>
      </c>
    </row>
    <row r="111" spans="1:8" hidden="1" x14ac:dyDescent="0.3">
      <c r="A111" s="1">
        <v>43</v>
      </c>
      <c r="B111" s="2">
        <v>43883.291666666664</v>
      </c>
      <c r="C111" s="5">
        <v>53</v>
      </c>
      <c r="D111" s="2">
        <v>43883.708333333336</v>
      </c>
      <c r="E111" s="7">
        <v>46.283667366522401</v>
      </c>
      <c r="F111" s="2">
        <v>43883.729166666664</v>
      </c>
      <c r="G111" s="3">
        <f t="shared" si="2"/>
        <v>-6.7163326334775988</v>
      </c>
      <c r="H111" s="1">
        <f t="shared" si="3"/>
        <v>6.7163326334775988</v>
      </c>
    </row>
    <row r="112" spans="1:8" x14ac:dyDescent="0.3">
      <c r="A112" s="1">
        <v>43</v>
      </c>
      <c r="B112" s="2">
        <v>43883.291666666664</v>
      </c>
      <c r="C112" s="6">
        <v>71</v>
      </c>
      <c r="D112" s="2">
        <v>43883.833333333336</v>
      </c>
      <c r="E112" s="9">
        <v>77.222027473082505</v>
      </c>
      <c r="F112" s="2">
        <v>43883.854166666664</v>
      </c>
      <c r="G112" s="3">
        <f t="shared" si="2"/>
        <v>6.2220274730825054</v>
      </c>
      <c r="H112" s="1">
        <f t="shared" si="3"/>
        <v>6.2220274730825054</v>
      </c>
    </row>
    <row r="113" spans="1:8" x14ac:dyDescent="0.3">
      <c r="A113" s="1">
        <v>44</v>
      </c>
      <c r="B113" s="2">
        <v>43883.291666666664</v>
      </c>
      <c r="C113" s="6">
        <v>60</v>
      </c>
      <c r="D113" s="2">
        <v>43883.333333333336</v>
      </c>
      <c r="E113" s="9">
        <v>57.589457575757599</v>
      </c>
      <c r="F113" s="2">
        <v>43883.354166666664</v>
      </c>
      <c r="G113" s="3">
        <f t="shared" si="2"/>
        <v>-2.4105424242424007</v>
      </c>
      <c r="H113" s="1">
        <f t="shared" si="3"/>
        <v>2.4105424242424007</v>
      </c>
    </row>
    <row r="114" spans="1:8" hidden="1" x14ac:dyDescent="0.3">
      <c r="A114" s="1">
        <v>44</v>
      </c>
      <c r="B114" s="2">
        <v>43883.291666666664</v>
      </c>
      <c r="C114" s="5">
        <v>47</v>
      </c>
      <c r="D114" s="2">
        <v>43883.458333333336</v>
      </c>
      <c r="E114" s="7">
        <v>53.221213416305901</v>
      </c>
      <c r="F114" s="2">
        <v>43883.479166666664</v>
      </c>
      <c r="G114" s="3">
        <f t="shared" si="2"/>
        <v>6.2212134163059005</v>
      </c>
      <c r="H114" s="1">
        <f t="shared" si="3"/>
        <v>6.2212134163059005</v>
      </c>
    </row>
    <row r="115" spans="1:8" hidden="1" x14ac:dyDescent="0.3">
      <c r="A115" s="1">
        <v>44</v>
      </c>
      <c r="B115" s="2">
        <v>43883.291666666664</v>
      </c>
      <c r="C115" s="5">
        <v>47</v>
      </c>
      <c r="D115" s="2">
        <v>43883.583333333336</v>
      </c>
      <c r="E115" s="7">
        <v>47.458080109612602</v>
      </c>
      <c r="F115" s="2">
        <v>43883.604166666664</v>
      </c>
      <c r="G115" s="3">
        <f t="shared" si="2"/>
        <v>0.45808010961260237</v>
      </c>
      <c r="H115" s="1">
        <f t="shared" si="3"/>
        <v>0.45808010961260237</v>
      </c>
    </row>
    <row r="116" spans="1:8" hidden="1" x14ac:dyDescent="0.3">
      <c r="A116" s="1">
        <v>44</v>
      </c>
      <c r="B116" s="2">
        <v>43883.291666666664</v>
      </c>
      <c r="C116" s="5">
        <v>46</v>
      </c>
      <c r="D116" s="2">
        <v>43883.708333333336</v>
      </c>
      <c r="E116" s="7">
        <v>46.228972411199898</v>
      </c>
      <c r="F116" s="2">
        <v>43883.729166666664</v>
      </c>
      <c r="G116" s="3">
        <f t="shared" si="2"/>
        <v>0.22897241119989786</v>
      </c>
      <c r="H116" s="1">
        <f t="shared" si="3"/>
        <v>0.22897241119989786</v>
      </c>
    </row>
    <row r="117" spans="1:8" hidden="1" x14ac:dyDescent="0.3">
      <c r="A117" s="1">
        <v>44</v>
      </c>
      <c r="B117" s="2">
        <v>43883.291666666664</v>
      </c>
      <c r="C117" s="5">
        <v>51</v>
      </c>
      <c r="D117" s="2">
        <v>43883.833333333336</v>
      </c>
      <c r="E117" s="7">
        <v>45.740560377677902</v>
      </c>
      <c r="F117" s="2">
        <v>43883.854166666664</v>
      </c>
      <c r="G117" s="3">
        <f t="shared" si="2"/>
        <v>-5.2594396223220983</v>
      </c>
      <c r="H117" s="1">
        <f t="shared" si="3"/>
        <v>5.2594396223220983</v>
      </c>
    </row>
    <row r="118" spans="1:8" hidden="1" x14ac:dyDescent="0.3">
      <c r="A118" s="1">
        <v>44</v>
      </c>
      <c r="B118" s="2">
        <v>43883.291666666664</v>
      </c>
      <c r="C118" s="5">
        <v>47</v>
      </c>
      <c r="D118" s="2">
        <v>43883.958333333336</v>
      </c>
      <c r="E118" s="7">
        <v>43.601925919913398</v>
      </c>
      <c r="F118" s="2">
        <v>43883.979166666664</v>
      </c>
      <c r="G118" s="3">
        <f t="shared" si="2"/>
        <v>-3.3980740800866016</v>
      </c>
      <c r="H118" s="1">
        <f t="shared" si="3"/>
        <v>3.3980740800866016</v>
      </c>
    </row>
    <row r="119" spans="1:8" x14ac:dyDescent="0.3">
      <c r="A119" s="1">
        <v>45</v>
      </c>
      <c r="B119" s="2">
        <v>43883.291666666664</v>
      </c>
      <c r="C119" s="6">
        <v>62</v>
      </c>
      <c r="D119" s="2">
        <v>43883.583333333336</v>
      </c>
      <c r="E119" s="7">
        <v>53.429281462426502</v>
      </c>
      <c r="F119" s="2">
        <v>43883.604166666664</v>
      </c>
      <c r="G119" s="3">
        <f t="shared" si="2"/>
        <v>-8.570718537573498</v>
      </c>
      <c r="H119" s="1">
        <f t="shared" si="3"/>
        <v>8.570718537573498</v>
      </c>
    </row>
    <row r="120" spans="1:8" hidden="1" x14ac:dyDescent="0.3">
      <c r="A120" s="1">
        <v>46</v>
      </c>
      <c r="B120" s="2">
        <v>43883.291666666664</v>
      </c>
      <c r="C120" s="4">
        <v>29</v>
      </c>
      <c r="D120" s="2">
        <v>43883.333333333336</v>
      </c>
      <c r="E120" s="8">
        <v>33.049100937395899</v>
      </c>
      <c r="F120" s="2">
        <v>43883.354166666664</v>
      </c>
      <c r="G120" s="3">
        <f t="shared" si="2"/>
        <v>4.0491009373958988</v>
      </c>
      <c r="H120" s="1">
        <f t="shared" si="3"/>
        <v>4.0491009373958988</v>
      </c>
    </row>
    <row r="121" spans="1:8" hidden="1" x14ac:dyDescent="0.3">
      <c r="A121" s="1">
        <v>46</v>
      </c>
      <c r="B121" s="2">
        <v>43883.291666666664</v>
      </c>
      <c r="C121" s="5">
        <v>42</v>
      </c>
      <c r="D121" s="2">
        <v>43883.708333333336</v>
      </c>
      <c r="E121" s="7">
        <v>46.283667366522401</v>
      </c>
      <c r="F121" s="2">
        <v>43883.729166666664</v>
      </c>
      <c r="G121" s="3">
        <f t="shared" si="2"/>
        <v>4.2836673665224012</v>
      </c>
      <c r="H121" s="1">
        <f t="shared" si="3"/>
        <v>4.2836673665224012</v>
      </c>
    </row>
    <row r="122" spans="1:8" hidden="1" x14ac:dyDescent="0.3">
      <c r="A122" s="1">
        <v>47</v>
      </c>
      <c r="B122" s="2">
        <v>43883.291666666664</v>
      </c>
      <c r="C122" s="4">
        <v>34</v>
      </c>
      <c r="D122" s="2">
        <v>43883.333333333336</v>
      </c>
      <c r="E122" s="8">
        <v>31.341763936896399</v>
      </c>
      <c r="F122" s="2">
        <v>43883.354166666664</v>
      </c>
      <c r="G122" s="3">
        <f t="shared" si="2"/>
        <v>-2.6582360631036011</v>
      </c>
      <c r="H122" s="1">
        <f t="shared" si="3"/>
        <v>2.6582360631036011</v>
      </c>
    </row>
    <row r="123" spans="1:8" hidden="1" x14ac:dyDescent="0.3">
      <c r="A123" s="1">
        <v>47</v>
      </c>
      <c r="B123" s="2">
        <v>43883.291666666664</v>
      </c>
      <c r="C123" s="5">
        <v>38</v>
      </c>
      <c r="D123" s="2">
        <v>43883.583333333336</v>
      </c>
      <c r="E123" s="7">
        <v>43.652825418192897</v>
      </c>
      <c r="F123" s="2">
        <v>43883.604166666664</v>
      </c>
      <c r="G123" s="3">
        <f t="shared" si="2"/>
        <v>5.6528254181928972</v>
      </c>
      <c r="H123" s="1">
        <f t="shared" si="3"/>
        <v>5.6528254181928972</v>
      </c>
    </row>
    <row r="124" spans="1:8" hidden="1" x14ac:dyDescent="0.3">
      <c r="A124" s="1">
        <v>47</v>
      </c>
      <c r="B124" s="2">
        <v>43883.291666666664</v>
      </c>
      <c r="C124" s="5">
        <v>39</v>
      </c>
      <c r="D124" s="2">
        <v>43883.708333333336</v>
      </c>
      <c r="E124" s="7">
        <v>40.869105786435803</v>
      </c>
      <c r="F124" s="2">
        <v>43883.729166666664</v>
      </c>
      <c r="G124" s="3">
        <f t="shared" si="2"/>
        <v>1.8691057864358029</v>
      </c>
      <c r="H124" s="1">
        <f t="shared" si="3"/>
        <v>1.8691057864358029</v>
      </c>
    </row>
    <row r="125" spans="1:8" hidden="1" x14ac:dyDescent="0.3">
      <c r="A125" s="1">
        <v>47</v>
      </c>
      <c r="B125" s="2">
        <v>43883.291666666664</v>
      </c>
      <c r="C125" s="5">
        <v>36</v>
      </c>
      <c r="D125" s="2">
        <v>43883.833333333336</v>
      </c>
      <c r="E125" s="7">
        <v>42.607310660173198</v>
      </c>
      <c r="F125" s="2">
        <v>43883.854166666664</v>
      </c>
      <c r="G125" s="3">
        <f t="shared" si="2"/>
        <v>6.6073106601731979</v>
      </c>
      <c r="H125" s="1">
        <f t="shared" si="3"/>
        <v>6.6073106601731979</v>
      </c>
    </row>
    <row r="126" spans="1:8" hidden="1" x14ac:dyDescent="0.3">
      <c r="A126" s="1">
        <v>47</v>
      </c>
      <c r="B126" s="2">
        <v>43883.291666666664</v>
      </c>
      <c r="C126" s="5">
        <v>43</v>
      </c>
      <c r="D126" s="2">
        <v>43883.958333333336</v>
      </c>
      <c r="E126" s="7">
        <v>44.727127554112499</v>
      </c>
      <c r="F126" s="2">
        <v>43883.979166666664</v>
      </c>
      <c r="G126" s="3">
        <f t="shared" si="2"/>
        <v>1.7271275541124993</v>
      </c>
      <c r="H126" s="1">
        <f t="shared" si="3"/>
        <v>1.7271275541124993</v>
      </c>
    </row>
    <row r="127" spans="1:8" hidden="1" x14ac:dyDescent="0.3">
      <c r="A127" s="1">
        <v>48</v>
      </c>
      <c r="B127" s="2">
        <v>43883.291666666664</v>
      </c>
      <c r="C127" s="5">
        <v>37</v>
      </c>
      <c r="D127" s="2">
        <v>43883.333333333336</v>
      </c>
      <c r="E127" s="8">
        <v>33.049100937395899</v>
      </c>
      <c r="F127" s="2">
        <v>43883.354166666664</v>
      </c>
      <c r="G127" s="3">
        <f t="shared" si="2"/>
        <v>-3.9508990626041012</v>
      </c>
      <c r="H127" s="1">
        <f t="shared" si="3"/>
        <v>3.9508990626041012</v>
      </c>
    </row>
    <row r="128" spans="1:8" hidden="1" x14ac:dyDescent="0.3">
      <c r="A128" s="1">
        <v>48</v>
      </c>
      <c r="B128" s="2">
        <v>43883.291666666664</v>
      </c>
      <c r="C128" s="5">
        <v>48</v>
      </c>
      <c r="D128" s="2">
        <v>43883.583333333336</v>
      </c>
      <c r="E128" s="7">
        <v>52.3276449963925</v>
      </c>
      <c r="F128" s="2">
        <v>43883.604166666664</v>
      </c>
      <c r="G128" s="3">
        <f t="shared" si="2"/>
        <v>4.3276449963925003</v>
      </c>
      <c r="H128" s="1">
        <f t="shared" si="3"/>
        <v>4.3276449963925003</v>
      </c>
    </row>
    <row r="129" spans="1:8" hidden="1" x14ac:dyDescent="0.3">
      <c r="A129" s="1">
        <v>48</v>
      </c>
      <c r="B129" s="2">
        <v>43883.291666666664</v>
      </c>
      <c r="C129" s="5">
        <v>45</v>
      </c>
      <c r="D129" s="2">
        <v>43883.708333333336</v>
      </c>
      <c r="E129" s="7">
        <v>46.283667366522401</v>
      </c>
      <c r="F129" s="2">
        <v>43883.729166666664</v>
      </c>
      <c r="G129" s="3">
        <f t="shared" si="2"/>
        <v>1.2836673665224012</v>
      </c>
      <c r="H129" s="1">
        <f t="shared" si="3"/>
        <v>1.2836673665224012</v>
      </c>
    </row>
    <row r="130" spans="1:8" hidden="1" x14ac:dyDescent="0.3">
      <c r="A130" s="1">
        <v>49</v>
      </c>
      <c r="B130" s="2">
        <v>43883.291666666664</v>
      </c>
      <c r="C130" s="4">
        <v>15</v>
      </c>
      <c r="D130" s="2">
        <v>43883.333333333336</v>
      </c>
      <c r="E130" s="8">
        <v>16.311144238816699</v>
      </c>
      <c r="F130" s="2">
        <v>43883.354166666664</v>
      </c>
      <c r="G130" s="3">
        <f t="shared" si="2"/>
        <v>1.3111442388166985</v>
      </c>
      <c r="H130" s="1">
        <f t="shared" si="3"/>
        <v>1.3111442388166985</v>
      </c>
    </row>
    <row r="131" spans="1:8" hidden="1" x14ac:dyDescent="0.3">
      <c r="A131" s="1">
        <v>49</v>
      </c>
      <c r="B131" s="2">
        <v>43883.291666666664</v>
      </c>
      <c r="C131" s="4">
        <v>17</v>
      </c>
      <c r="D131" s="2">
        <v>43883.458333333336</v>
      </c>
      <c r="E131" s="8">
        <v>18.495575252525299</v>
      </c>
      <c r="F131" s="2">
        <v>43883.479166666664</v>
      </c>
      <c r="G131" s="3">
        <f t="shared" ref="G131:G176" si="4">E131-C131</f>
        <v>1.495575252525299</v>
      </c>
      <c r="H131" s="1">
        <f t="shared" ref="H131:H176" si="5">ABS(G131)</f>
        <v>1.495575252525299</v>
      </c>
    </row>
    <row r="132" spans="1:8" hidden="1" x14ac:dyDescent="0.3">
      <c r="A132" s="1">
        <v>49</v>
      </c>
      <c r="B132" s="2">
        <v>43883.291666666664</v>
      </c>
      <c r="C132" s="4">
        <v>20</v>
      </c>
      <c r="D132" s="2">
        <v>43883.583333333336</v>
      </c>
      <c r="E132" s="8">
        <v>21.9512312968975</v>
      </c>
      <c r="F132" s="2">
        <v>43883.604166666664</v>
      </c>
      <c r="G132" s="3">
        <f t="shared" si="4"/>
        <v>1.9512312968975003</v>
      </c>
      <c r="H132" s="1">
        <f t="shared" si="5"/>
        <v>1.9512312968975003</v>
      </c>
    </row>
    <row r="133" spans="1:8" hidden="1" x14ac:dyDescent="0.3">
      <c r="A133" s="1">
        <v>49</v>
      </c>
      <c r="B133" s="2">
        <v>43883.291666666664</v>
      </c>
      <c r="C133" s="4">
        <v>14</v>
      </c>
      <c r="D133" s="2">
        <v>43883.958333333336</v>
      </c>
      <c r="E133" s="8">
        <v>14.492915919913401</v>
      </c>
      <c r="F133" s="2">
        <v>43883.979166666664</v>
      </c>
      <c r="G133" s="3">
        <f t="shared" si="4"/>
        <v>0.49291591991340056</v>
      </c>
      <c r="H133" s="1">
        <f t="shared" si="5"/>
        <v>0.49291591991340056</v>
      </c>
    </row>
    <row r="134" spans="1:8" hidden="1" x14ac:dyDescent="0.3">
      <c r="A134" s="1">
        <v>50</v>
      </c>
      <c r="B134" s="2">
        <v>43883.291666666664</v>
      </c>
      <c r="C134" s="4">
        <v>18</v>
      </c>
      <c r="D134" s="2">
        <v>43883.583333333336</v>
      </c>
      <c r="E134" s="8">
        <v>17.9449228860029</v>
      </c>
      <c r="F134" s="2">
        <v>43883.604166666664</v>
      </c>
      <c r="G134" s="3">
        <f t="shared" si="4"/>
        <v>-5.5077113997100469E-2</v>
      </c>
      <c r="H134" s="1">
        <f t="shared" si="5"/>
        <v>5.5077113997100469E-2</v>
      </c>
    </row>
    <row r="135" spans="1:8" hidden="1" x14ac:dyDescent="0.3">
      <c r="A135" s="1">
        <v>50</v>
      </c>
      <c r="B135" s="2">
        <v>43883.291666666664</v>
      </c>
      <c r="C135" s="4">
        <v>28</v>
      </c>
      <c r="D135" s="2">
        <v>43883.708333333336</v>
      </c>
      <c r="E135" s="8">
        <v>25.7602542929293</v>
      </c>
      <c r="F135" s="2">
        <v>43883.729166666664</v>
      </c>
      <c r="G135" s="3">
        <f t="shared" si="4"/>
        <v>-2.2397457070706999</v>
      </c>
      <c r="H135" s="1">
        <f t="shared" si="5"/>
        <v>2.2397457070706999</v>
      </c>
    </row>
    <row r="136" spans="1:8" hidden="1" x14ac:dyDescent="0.3">
      <c r="A136" s="1">
        <v>50</v>
      </c>
      <c r="B136" s="2">
        <v>43883.291666666664</v>
      </c>
      <c r="C136" s="4">
        <v>17</v>
      </c>
      <c r="D136" s="2">
        <v>43883.958333333336</v>
      </c>
      <c r="E136" s="8">
        <v>16.331275602453101</v>
      </c>
      <c r="F136" s="2">
        <v>43883.979166666664</v>
      </c>
      <c r="G136" s="3">
        <f t="shared" si="4"/>
        <v>-0.6687243975468995</v>
      </c>
      <c r="H136" s="1">
        <f t="shared" si="5"/>
        <v>0.6687243975468995</v>
      </c>
    </row>
    <row r="137" spans="1:8" hidden="1" x14ac:dyDescent="0.3">
      <c r="A137" s="1">
        <v>51</v>
      </c>
      <c r="B137" s="2">
        <v>43883.291666666664</v>
      </c>
      <c r="C137" s="4">
        <v>34</v>
      </c>
      <c r="D137" s="2">
        <v>43883.458333333336</v>
      </c>
      <c r="E137" s="7">
        <v>36.8113627294927</v>
      </c>
      <c r="F137" s="2">
        <v>43883.479166666664</v>
      </c>
      <c r="G137" s="3">
        <f t="shared" si="4"/>
        <v>2.8113627294926999</v>
      </c>
      <c r="H137" s="1">
        <f t="shared" si="5"/>
        <v>2.8113627294926999</v>
      </c>
    </row>
    <row r="138" spans="1:8" x14ac:dyDescent="0.3">
      <c r="A138" s="1">
        <v>52</v>
      </c>
      <c r="B138" s="2">
        <v>43883.291666666664</v>
      </c>
      <c r="C138" s="6">
        <v>65</v>
      </c>
      <c r="D138" s="2">
        <v>43883.333333333336</v>
      </c>
      <c r="E138" s="9">
        <v>63.046976796536804</v>
      </c>
      <c r="F138" s="2">
        <v>43883.354166666664</v>
      </c>
      <c r="G138" s="3">
        <f t="shared" si="4"/>
        <v>-1.9530232034631965</v>
      </c>
      <c r="H138" s="1">
        <f t="shared" si="5"/>
        <v>1.9530232034631965</v>
      </c>
    </row>
    <row r="139" spans="1:8" hidden="1" x14ac:dyDescent="0.3">
      <c r="A139" s="1">
        <v>52</v>
      </c>
      <c r="B139" s="2">
        <v>43883.291666666664</v>
      </c>
      <c r="C139" s="5">
        <v>45</v>
      </c>
      <c r="D139" s="2">
        <v>43883.458333333336</v>
      </c>
      <c r="E139" s="7">
        <v>52.501152438672399</v>
      </c>
      <c r="F139" s="2">
        <v>43883.479166666664</v>
      </c>
      <c r="G139" s="3">
        <f t="shared" si="4"/>
        <v>7.5011524386723991</v>
      </c>
      <c r="H139" s="1">
        <f t="shared" si="5"/>
        <v>7.5011524386723991</v>
      </c>
    </row>
    <row r="140" spans="1:8" hidden="1" x14ac:dyDescent="0.3">
      <c r="A140" s="1">
        <v>53</v>
      </c>
      <c r="B140" s="2">
        <v>43883.291666666664</v>
      </c>
      <c r="C140" s="4">
        <v>35</v>
      </c>
      <c r="D140" s="2">
        <v>43883.458333333336</v>
      </c>
      <c r="E140" s="7">
        <v>36.485808512321</v>
      </c>
      <c r="F140" s="2">
        <v>43883.479166666664</v>
      </c>
      <c r="G140" s="3">
        <f t="shared" si="4"/>
        <v>1.4858085123210003</v>
      </c>
      <c r="H140" s="1">
        <f t="shared" si="5"/>
        <v>1.4858085123210003</v>
      </c>
    </row>
    <row r="141" spans="1:8" hidden="1" x14ac:dyDescent="0.3">
      <c r="A141" s="1">
        <v>53</v>
      </c>
      <c r="B141" s="2">
        <v>43883.291666666664</v>
      </c>
      <c r="C141" s="4">
        <v>29</v>
      </c>
      <c r="D141" s="2">
        <v>43883.708333333336</v>
      </c>
      <c r="E141" s="8">
        <v>32.823609686147201</v>
      </c>
      <c r="F141" s="2">
        <v>43883.729166666664</v>
      </c>
      <c r="G141" s="3">
        <f t="shared" si="4"/>
        <v>3.8236096861472006</v>
      </c>
      <c r="H141" s="1">
        <f t="shared" si="5"/>
        <v>3.8236096861472006</v>
      </c>
    </row>
    <row r="142" spans="1:8" hidden="1" x14ac:dyDescent="0.3">
      <c r="A142" s="1">
        <v>54</v>
      </c>
      <c r="B142" s="2">
        <v>43883.291666666664</v>
      </c>
      <c r="C142" s="5">
        <v>42</v>
      </c>
      <c r="D142" s="2">
        <v>43883.458333333336</v>
      </c>
      <c r="E142" s="7">
        <v>37.391335059940097</v>
      </c>
      <c r="F142" s="2">
        <v>43883.479166666664</v>
      </c>
      <c r="G142" s="3">
        <f t="shared" si="4"/>
        <v>-4.6086649400599029</v>
      </c>
      <c r="H142" s="1">
        <f t="shared" si="5"/>
        <v>4.6086649400599029</v>
      </c>
    </row>
    <row r="143" spans="1:8" hidden="1" x14ac:dyDescent="0.3">
      <c r="A143" s="1">
        <v>54</v>
      </c>
      <c r="B143" s="2">
        <v>43883.291666666664</v>
      </c>
      <c r="C143" s="5">
        <v>38</v>
      </c>
      <c r="D143" s="2">
        <v>43883.708333333336</v>
      </c>
      <c r="E143" s="7">
        <v>38.377573129925601</v>
      </c>
      <c r="F143" s="2">
        <v>43883.729166666664</v>
      </c>
      <c r="G143" s="3">
        <f t="shared" si="4"/>
        <v>0.37757312992560088</v>
      </c>
      <c r="H143" s="1">
        <f t="shared" si="5"/>
        <v>0.37757312992560088</v>
      </c>
    </row>
    <row r="144" spans="1:8" hidden="1" x14ac:dyDescent="0.3">
      <c r="A144" s="1">
        <v>54</v>
      </c>
      <c r="B144" s="2">
        <v>43883.291666666664</v>
      </c>
      <c r="C144" s="5">
        <v>41</v>
      </c>
      <c r="D144" s="2">
        <v>43883.833333333336</v>
      </c>
      <c r="E144" s="8">
        <v>33.180003130203097</v>
      </c>
      <c r="F144" s="2">
        <v>43883.854166666664</v>
      </c>
      <c r="G144" s="3">
        <f t="shared" si="4"/>
        <v>-7.8199968697969027</v>
      </c>
      <c r="H144" s="1">
        <f t="shared" si="5"/>
        <v>7.8199968697969027</v>
      </c>
    </row>
    <row r="145" spans="1:8" hidden="1" x14ac:dyDescent="0.3">
      <c r="A145" s="1">
        <v>55</v>
      </c>
      <c r="B145" s="2">
        <v>43883.291666666664</v>
      </c>
      <c r="C145" s="4">
        <v>32</v>
      </c>
      <c r="D145" s="2">
        <v>43883.583333333336</v>
      </c>
      <c r="E145" s="8">
        <v>31.841894505772</v>
      </c>
      <c r="F145" s="2">
        <v>43883.604166666664</v>
      </c>
      <c r="G145" s="3">
        <f t="shared" si="4"/>
        <v>-0.1581054942279998</v>
      </c>
      <c r="H145" s="1">
        <f t="shared" si="5"/>
        <v>0.1581054942279998</v>
      </c>
    </row>
    <row r="146" spans="1:8" hidden="1" x14ac:dyDescent="0.3">
      <c r="A146" s="1">
        <v>55</v>
      </c>
      <c r="B146" s="2">
        <v>43883.291666666664</v>
      </c>
      <c r="C146" s="4">
        <v>33</v>
      </c>
      <c r="D146" s="2">
        <v>43883.708333333336</v>
      </c>
      <c r="E146" s="8">
        <v>31.8861985353535</v>
      </c>
      <c r="F146" s="2">
        <v>43883.729166666664</v>
      </c>
      <c r="G146" s="3">
        <f t="shared" si="4"/>
        <v>-1.1138014646464995</v>
      </c>
      <c r="H146" s="1">
        <f t="shared" si="5"/>
        <v>1.1138014646464995</v>
      </c>
    </row>
    <row r="147" spans="1:8" hidden="1" x14ac:dyDescent="0.3">
      <c r="A147" s="1">
        <v>56</v>
      </c>
      <c r="B147" s="2">
        <v>43883.291666666664</v>
      </c>
      <c r="C147" s="4">
        <v>24</v>
      </c>
      <c r="D147" s="2">
        <v>43883.458333333336</v>
      </c>
      <c r="E147" s="8">
        <v>25.617700036630001</v>
      </c>
      <c r="F147" s="2">
        <v>43883.479166666664</v>
      </c>
      <c r="G147" s="3">
        <f t="shared" si="4"/>
        <v>1.6177000366300014</v>
      </c>
      <c r="H147" s="1">
        <f t="shared" si="5"/>
        <v>1.6177000366300014</v>
      </c>
    </row>
    <row r="148" spans="1:8" x14ac:dyDescent="0.3">
      <c r="A148" s="1">
        <v>57</v>
      </c>
      <c r="B148" s="2">
        <v>43883.291666666664</v>
      </c>
      <c r="C148" s="6">
        <v>70</v>
      </c>
      <c r="D148" s="2">
        <v>43883.333333333336</v>
      </c>
      <c r="E148" s="9">
        <v>58.986757359862402</v>
      </c>
      <c r="F148" s="2">
        <v>43883.354166666664</v>
      </c>
      <c r="G148" s="3">
        <f t="shared" si="4"/>
        <v>-11.013242640137598</v>
      </c>
      <c r="H148" s="1">
        <f t="shared" si="5"/>
        <v>11.013242640137598</v>
      </c>
    </row>
    <row r="149" spans="1:8" hidden="1" x14ac:dyDescent="0.3">
      <c r="A149" s="1">
        <v>57</v>
      </c>
      <c r="B149" s="2">
        <v>43883.291666666664</v>
      </c>
      <c r="C149" s="5">
        <v>47</v>
      </c>
      <c r="D149" s="2">
        <v>43883.583333333336</v>
      </c>
      <c r="E149" s="7">
        <v>38.285415541125502</v>
      </c>
      <c r="F149" s="2">
        <v>43883.604166666664</v>
      </c>
      <c r="G149" s="3">
        <f t="shared" si="4"/>
        <v>-8.7145844588744978</v>
      </c>
      <c r="H149" s="1">
        <f t="shared" si="5"/>
        <v>8.7145844588744978</v>
      </c>
    </row>
    <row r="150" spans="1:8" hidden="1" x14ac:dyDescent="0.3">
      <c r="A150" s="1">
        <v>57</v>
      </c>
      <c r="B150" s="2">
        <v>43883.291666666664</v>
      </c>
      <c r="C150" s="5">
        <v>41</v>
      </c>
      <c r="D150" s="2">
        <v>43883.708333333336</v>
      </c>
      <c r="E150" s="7">
        <v>37.745575530303</v>
      </c>
      <c r="F150" s="2">
        <v>43883.729166666664</v>
      </c>
      <c r="G150" s="3">
        <f t="shared" si="4"/>
        <v>-3.2544244696969997</v>
      </c>
      <c r="H150" s="1">
        <f t="shared" si="5"/>
        <v>3.2544244696969997</v>
      </c>
    </row>
    <row r="151" spans="1:8" hidden="1" x14ac:dyDescent="0.3">
      <c r="A151" s="1">
        <v>57</v>
      </c>
      <c r="B151" s="2">
        <v>43883.291666666664</v>
      </c>
      <c r="C151" s="5">
        <v>43</v>
      </c>
      <c r="D151" s="2">
        <v>43883.833333333336</v>
      </c>
      <c r="E151" s="7">
        <v>38.860523813131302</v>
      </c>
      <c r="F151" s="2">
        <v>43883.854166666664</v>
      </c>
      <c r="G151" s="3">
        <f t="shared" si="4"/>
        <v>-4.1394761868686984</v>
      </c>
      <c r="H151" s="1">
        <f t="shared" si="5"/>
        <v>4.1394761868686984</v>
      </c>
    </row>
    <row r="152" spans="1:8" hidden="1" x14ac:dyDescent="0.3">
      <c r="A152" s="1">
        <v>57</v>
      </c>
      <c r="B152" s="2">
        <v>43883.291666666664</v>
      </c>
      <c r="C152" s="5">
        <v>46</v>
      </c>
      <c r="D152" s="2">
        <v>43883.958333333336</v>
      </c>
      <c r="E152" s="7">
        <v>37.691035634920603</v>
      </c>
      <c r="F152" s="2">
        <v>43883.979166666664</v>
      </c>
      <c r="G152" s="3">
        <f t="shared" si="4"/>
        <v>-8.3089643650793974</v>
      </c>
      <c r="H152" s="1">
        <f t="shared" si="5"/>
        <v>8.3089643650793974</v>
      </c>
    </row>
    <row r="153" spans="1:8" hidden="1" x14ac:dyDescent="0.3">
      <c r="A153" s="1">
        <v>58</v>
      </c>
      <c r="B153" s="2">
        <v>43883.291666666664</v>
      </c>
      <c r="C153" s="5">
        <v>46</v>
      </c>
      <c r="D153" s="2">
        <v>43883.458333333336</v>
      </c>
      <c r="E153" s="7">
        <v>45.422186949161897</v>
      </c>
      <c r="F153" s="2">
        <v>43883.479166666664</v>
      </c>
      <c r="G153" s="3">
        <f t="shared" si="4"/>
        <v>-0.57781305083810253</v>
      </c>
      <c r="H153" s="1">
        <f t="shared" si="5"/>
        <v>0.57781305083810253</v>
      </c>
    </row>
    <row r="154" spans="1:8" hidden="1" x14ac:dyDescent="0.3">
      <c r="A154" s="1">
        <v>59</v>
      </c>
      <c r="B154" s="2">
        <v>43883.291666666664</v>
      </c>
      <c r="C154" s="4">
        <v>30</v>
      </c>
      <c r="D154" s="2">
        <v>43883.708333333336</v>
      </c>
      <c r="E154" s="8">
        <v>24.558520392940402</v>
      </c>
      <c r="F154" s="2">
        <v>43883.729166666664</v>
      </c>
      <c r="G154" s="3">
        <f t="shared" si="4"/>
        <v>-5.4414796070595983</v>
      </c>
      <c r="H154" s="1">
        <f t="shared" si="5"/>
        <v>5.4414796070595983</v>
      </c>
    </row>
    <row r="155" spans="1:8" hidden="1" x14ac:dyDescent="0.3">
      <c r="A155" s="1">
        <v>60</v>
      </c>
      <c r="B155" s="2">
        <v>43883.291666666664</v>
      </c>
      <c r="C155" s="5">
        <v>54</v>
      </c>
      <c r="D155" s="2">
        <v>43883.458333333336</v>
      </c>
      <c r="E155" s="9">
        <v>58.9706714774115</v>
      </c>
      <c r="F155" s="2">
        <v>43883.479166666664</v>
      </c>
      <c r="G155" s="3">
        <f t="shared" si="4"/>
        <v>4.9706714774114999</v>
      </c>
      <c r="H155" s="1">
        <f t="shared" si="5"/>
        <v>4.9706714774114999</v>
      </c>
    </row>
    <row r="156" spans="1:8" hidden="1" x14ac:dyDescent="0.3">
      <c r="A156" s="1">
        <v>60</v>
      </c>
      <c r="B156" s="2">
        <v>43883.291666666664</v>
      </c>
      <c r="C156" s="5">
        <v>49</v>
      </c>
      <c r="D156" s="2">
        <v>43883.583333333336</v>
      </c>
      <c r="E156" s="7">
        <v>45.543932720057697</v>
      </c>
      <c r="F156" s="2">
        <v>43883.604166666664</v>
      </c>
      <c r="G156" s="3">
        <f t="shared" si="4"/>
        <v>-3.4560672799423031</v>
      </c>
      <c r="H156" s="1">
        <f t="shared" si="5"/>
        <v>3.4560672799423031</v>
      </c>
    </row>
    <row r="157" spans="1:8" hidden="1" x14ac:dyDescent="0.3">
      <c r="A157" s="1">
        <v>60</v>
      </c>
      <c r="B157" s="2">
        <v>43883.291666666664</v>
      </c>
      <c r="C157" s="5">
        <v>41</v>
      </c>
      <c r="D157" s="2">
        <v>43883.708333333336</v>
      </c>
      <c r="E157" s="7">
        <v>46.642639577922097</v>
      </c>
      <c r="F157" s="2">
        <v>43883.729166666664</v>
      </c>
      <c r="G157" s="3">
        <f t="shared" si="4"/>
        <v>5.6426395779220968</v>
      </c>
      <c r="H157" s="1">
        <f t="shared" si="5"/>
        <v>5.6426395779220968</v>
      </c>
    </row>
    <row r="158" spans="1:8" hidden="1" x14ac:dyDescent="0.3">
      <c r="A158" s="1">
        <v>60</v>
      </c>
      <c r="B158" s="2">
        <v>43883.291666666664</v>
      </c>
      <c r="C158" s="5">
        <v>45</v>
      </c>
      <c r="D158" s="2">
        <v>43883.833333333336</v>
      </c>
      <c r="E158" s="7">
        <v>44.460726486291499</v>
      </c>
      <c r="F158" s="2">
        <v>43883.854166666664</v>
      </c>
      <c r="G158" s="3">
        <f t="shared" si="4"/>
        <v>-0.53927351370850118</v>
      </c>
      <c r="H158" s="1">
        <f t="shared" si="5"/>
        <v>0.53927351370850118</v>
      </c>
    </row>
    <row r="159" spans="1:8" hidden="1" x14ac:dyDescent="0.3">
      <c r="A159" s="1">
        <v>61</v>
      </c>
      <c r="B159" s="2">
        <v>43883.291666666664</v>
      </c>
      <c r="C159" s="4">
        <v>32</v>
      </c>
      <c r="D159" s="2">
        <v>43883.333333333336</v>
      </c>
      <c r="E159" s="8">
        <v>29.927523828671301</v>
      </c>
      <c r="F159" s="2">
        <v>43883.354166666664</v>
      </c>
      <c r="G159" s="3">
        <f t="shared" si="4"/>
        <v>-2.0724761713286988</v>
      </c>
      <c r="H159" s="1">
        <f t="shared" si="5"/>
        <v>2.0724761713286988</v>
      </c>
    </row>
    <row r="160" spans="1:8" hidden="1" x14ac:dyDescent="0.3">
      <c r="A160" s="1">
        <v>61</v>
      </c>
      <c r="B160" s="2">
        <v>43883.291666666664</v>
      </c>
      <c r="C160" s="5">
        <v>41</v>
      </c>
      <c r="D160" s="2">
        <v>43883.458333333336</v>
      </c>
      <c r="E160" s="7">
        <v>44.8042991880342</v>
      </c>
      <c r="F160" s="2">
        <v>43883.479166666664</v>
      </c>
      <c r="G160" s="3">
        <f t="shared" si="4"/>
        <v>3.8042991880342001</v>
      </c>
      <c r="H160" s="1">
        <f t="shared" si="5"/>
        <v>3.8042991880342001</v>
      </c>
    </row>
    <row r="161" spans="1:8" hidden="1" x14ac:dyDescent="0.3">
      <c r="A161" s="1">
        <v>61</v>
      </c>
      <c r="B161" s="2">
        <v>43883.291666666664</v>
      </c>
      <c r="C161" s="5">
        <v>39</v>
      </c>
      <c r="D161" s="2">
        <v>43883.708333333336</v>
      </c>
      <c r="E161" s="8">
        <v>35.292936120546102</v>
      </c>
      <c r="F161" s="2">
        <v>43883.729166666664</v>
      </c>
      <c r="G161" s="3">
        <f t="shared" si="4"/>
        <v>-3.7070638794538979</v>
      </c>
      <c r="H161" s="1">
        <f t="shared" si="5"/>
        <v>3.7070638794538979</v>
      </c>
    </row>
    <row r="162" spans="1:8" hidden="1" x14ac:dyDescent="0.3">
      <c r="A162" s="1">
        <v>62</v>
      </c>
      <c r="B162" s="2">
        <v>43883.291666666664</v>
      </c>
      <c r="C162" s="4">
        <v>17</v>
      </c>
      <c r="D162" s="2">
        <v>43883.958333333336</v>
      </c>
      <c r="E162" s="8">
        <v>19.360011665556701</v>
      </c>
      <c r="F162" s="2">
        <v>43883.979166666664</v>
      </c>
      <c r="G162" s="3">
        <f t="shared" si="4"/>
        <v>2.3600116655567014</v>
      </c>
      <c r="H162" s="1">
        <f t="shared" si="5"/>
        <v>2.3600116655567014</v>
      </c>
    </row>
    <row r="163" spans="1:8" hidden="1" x14ac:dyDescent="0.3">
      <c r="A163" s="1">
        <v>63</v>
      </c>
      <c r="B163" s="2">
        <v>43883.291666666664</v>
      </c>
      <c r="C163" s="5">
        <v>39</v>
      </c>
      <c r="D163" s="2">
        <v>43883.333333333336</v>
      </c>
      <c r="E163" s="7">
        <v>38.030097542180002</v>
      </c>
      <c r="F163" s="2">
        <v>43883.354166666664</v>
      </c>
      <c r="G163" s="3">
        <f t="shared" si="4"/>
        <v>-0.96990245781999818</v>
      </c>
      <c r="H163" s="1">
        <f t="shared" si="5"/>
        <v>0.96990245781999818</v>
      </c>
    </row>
    <row r="164" spans="1:8" hidden="1" x14ac:dyDescent="0.3">
      <c r="A164" s="1">
        <v>63</v>
      </c>
      <c r="B164" s="2">
        <v>43883.291666666664</v>
      </c>
      <c r="C164" s="5">
        <v>49</v>
      </c>
      <c r="D164" s="2">
        <v>43883.583333333336</v>
      </c>
      <c r="E164" s="9">
        <v>57.940226539294002</v>
      </c>
      <c r="F164" s="2">
        <v>43883.604166666664</v>
      </c>
      <c r="G164" s="3">
        <f t="shared" si="4"/>
        <v>8.9402265392940024</v>
      </c>
      <c r="H164" s="1">
        <f t="shared" si="5"/>
        <v>8.9402265392940024</v>
      </c>
    </row>
    <row r="165" spans="1:8" hidden="1" x14ac:dyDescent="0.3">
      <c r="A165" s="1">
        <v>64</v>
      </c>
      <c r="B165" s="2">
        <v>43883.291666666664</v>
      </c>
      <c r="C165" s="4">
        <v>21</v>
      </c>
      <c r="D165" s="2">
        <v>43883.583333333336</v>
      </c>
      <c r="E165" s="8">
        <v>17.311297485570002</v>
      </c>
      <c r="F165" s="2">
        <v>43883.604166666664</v>
      </c>
      <c r="G165" s="3">
        <f t="shared" si="4"/>
        <v>-3.6887025144299983</v>
      </c>
      <c r="H165" s="1">
        <f t="shared" si="5"/>
        <v>3.6887025144299983</v>
      </c>
    </row>
    <row r="166" spans="1:8" hidden="1" x14ac:dyDescent="0.3">
      <c r="A166" s="1">
        <v>65</v>
      </c>
      <c r="B166" s="2">
        <v>43883.291666666664</v>
      </c>
      <c r="C166" s="5">
        <v>37</v>
      </c>
      <c r="D166" s="2">
        <v>43883.333333333336</v>
      </c>
      <c r="E166" s="8">
        <v>35.0466424314574</v>
      </c>
      <c r="F166" s="2">
        <v>43883.354166666664</v>
      </c>
      <c r="G166" s="3">
        <f t="shared" si="4"/>
        <v>-1.9533575685426001</v>
      </c>
      <c r="H166" s="1">
        <f t="shared" si="5"/>
        <v>1.9533575685426001</v>
      </c>
    </row>
    <row r="167" spans="1:8" x14ac:dyDescent="0.3">
      <c r="A167" s="1">
        <v>65</v>
      </c>
      <c r="B167" s="2">
        <v>43883.291666666664</v>
      </c>
      <c r="C167" s="6">
        <v>58</v>
      </c>
      <c r="D167" s="2">
        <v>43883.583333333336</v>
      </c>
      <c r="E167" s="9">
        <v>60.453950417082901</v>
      </c>
      <c r="F167" s="2">
        <v>43883.604166666664</v>
      </c>
      <c r="G167" s="3">
        <f t="shared" si="4"/>
        <v>2.4539504170829005</v>
      </c>
      <c r="H167" s="1">
        <f t="shared" si="5"/>
        <v>2.4539504170829005</v>
      </c>
    </row>
    <row r="168" spans="1:8" x14ac:dyDescent="0.3">
      <c r="A168" s="1">
        <v>65</v>
      </c>
      <c r="B168" s="2">
        <v>43883.291666666664</v>
      </c>
      <c r="C168" s="6">
        <v>62</v>
      </c>
      <c r="D168" s="2">
        <v>43883.708333333336</v>
      </c>
      <c r="E168" s="7">
        <v>51.747579169996698</v>
      </c>
      <c r="F168" s="2">
        <v>43883.729166666664</v>
      </c>
      <c r="G168" s="3">
        <f t="shared" si="4"/>
        <v>-10.252420830003302</v>
      </c>
      <c r="H168" s="1">
        <f t="shared" si="5"/>
        <v>10.252420830003302</v>
      </c>
    </row>
    <row r="169" spans="1:8" x14ac:dyDescent="0.3">
      <c r="A169" s="1">
        <v>65</v>
      </c>
      <c r="B169" s="2">
        <v>43883.291666666664</v>
      </c>
      <c r="C169" s="6">
        <v>68</v>
      </c>
      <c r="D169" s="2">
        <v>43883.833333333336</v>
      </c>
      <c r="E169" s="9">
        <v>71.301349242424195</v>
      </c>
      <c r="F169" s="2">
        <v>43883.854166666664</v>
      </c>
      <c r="G169" s="3">
        <f t="shared" si="4"/>
        <v>3.3013492424241946</v>
      </c>
      <c r="H169" s="1">
        <f t="shared" si="5"/>
        <v>3.3013492424241946</v>
      </c>
    </row>
    <row r="170" spans="1:8" x14ac:dyDescent="0.3">
      <c r="A170" s="1">
        <v>65</v>
      </c>
      <c r="B170" s="2">
        <v>43883.291666666664</v>
      </c>
      <c r="C170" s="6">
        <v>71</v>
      </c>
      <c r="D170" s="2">
        <v>43883.958333333336</v>
      </c>
      <c r="E170" s="9">
        <v>73.351991476023997</v>
      </c>
      <c r="F170" s="2">
        <v>43883.979166666664</v>
      </c>
      <c r="G170" s="3">
        <f t="shared" si="4"/>
        <v>2.3519914760239971</v>
      </c>
      <c r="H170" s="1">
        <f t="shared" si="5"/>
        <v>2.3519914760239971</v>
      </c>
    </row>
    <row r="171" spans="1:8" hidden="1" x14ac:dyDescent="0.3">
      <c r="A171" s="1">
        <v>117</v>
      </c>
      <c r="B171" s="2">
        <v>43883.291666666664</v>
      </c>
      <c r="C171" s="5">
        <v>40</v>
      </c>
      <c r="D171" s="2">
        <v>43883.458333333336</v>
      </c>
      <c r="E171" s="7">
        <v>45.422186949161897</v>
      </c>
      <c r="F171" s="2">
        <v>43883.479166666664</v>
      </c>
      <c r="G171" s="3">
        <f t="shared" si="4"/>
        <v>5.4221869491618975</v>
      </c>
      <c r="H171" s="1">
        <f t="shared" si="5"/>
        <v>5.4221869491618975</v>
      </c>
    </row>
    <row r="172" spans="1:8" hidden="1" x14ac:dyDescent="0.3">
      <c r="A172" s="1">
        <v>117</v>
      </c>
      <c r="B172" s="2">
        <v>43883.291666666664</v>
      </c>
      <c r="C172" s="4">
        <v>35</v>
      </c>
      <c r="D172" s="2">
        <v>43883.583333333336</v>
      </c>
      <c r="E172" s="8">
        <v>34.095486554833997</v>
      </c>
      <c r="F172" s="2">
        <v>43883.604166666664</v>
      </c>
      <c r="G172" s="3">
        <f t="shared" si="4"/>
        <v>-0.90451344516600329</v>
      </c>
      <c r="H172" s="1">
        <f t="shared" si="5"/>
        <v>0.90451344516600329</v>
      </c>
    </row>
    <row r="173" spans="1:8" hidden="1" x14ac:dyDescent="0.3">
      <c r="A173" s="1">
        <v>117</v>
      </c>
      <c r="B173" s="2">
        <v>43883.291666666664</v>
      </c>
      <c r="C173" s="5">
        <v>36</v>
      </c>
      <c r="D173" s="2">
        <v>43883.708333333336</v>
      </c>
      <c r="E173" s="8">
        <v>28.800950732323201</v>
      </c>
      <c r="F173" s="2">
        <v>43883.729166666664</v>
      </c>
      <c r="G173" s="3">
        <f t="shared" si="4"/>
        <v>-7.1990492676767985</v>
      </c>
      <c r="H173" s="1">
        <f t="shared" si="5"/>
        <v>7.1990492676767985</v>
      </c>
    </row>
    <row r="174" spans="1:8" hidden="1" x14ac:dyDescent="0.3">
      <c r="A174" s="1">
        <v>117</v>
      </c>
      <c r="B174" s="2">
        <v>43883.291666666664</v>
      </c>
      <c r="C174" s="5">
        <v>54</v>
      </c>
      <c r="D174" s="2">
        <v>43883.833333333336</v>
      </c>
      <c r="E174" s="7">
        <v>43.5186620177045</v>
      </c>
      <c r="F174" s="2">
        <v>43883.854166666664</v>
      </c>
      <c r="G174" s="3">
        <f t="shared" si="4"/>
        <v>-10.4813379822955</v>
      </c>
      <c r="H174" s="1">
        <f t="shared" si="5"/>
        <v>10.4813379822955</v>
      </c>
    </row>
    <row r="175" spans="1:8" hidden="1" x14ac:dyDescent="0.3">
      <c r="A175" s="1">
        <v>117</v>
      </c>
      <c r="B175" s="2">
        <v>43883.291666666664</v>
      </c>
      <c r="C175" s="5">
        <v>52</v>
      </c>
      <c r="D175" s="2">
        <v>43883.958333333336</v>
      </c>
      <c r="E175" s="7">
        <v>52.206040372960402</v>
      </c>
      <c r="F175" s="2">
        <v>43883.979166666664</v>
      </c>
      <c r="G175" s="3">
        <f t="shared" si="4"/>
        <v>0.2060403729604019</v>
      </c>
      <c r="H175" s="1">
        <f t="shared" si="5"/>
        <v>0.2060403729604019</v>
      </c>
    </row>
    <row r="176" spans="1:8" hidden="1" x14ac:dyDescent="0.3">
      <c r="A176" s="1">
        <v>118</v>
      </c>
      <c r="B176" s="2">
        <v>43883.291666666664</v>
      </c>
      <c r="C176" s="5">
        <v>45</v>
      </c>
      <c r="D176" s="2">
        <v>43883.458333333336</v>
      </c>
      <c r="E176" s="7">
        <v>50.815179498557001</v>
      </c>
      <c r="F176" s="2">
        <v>43883.479166666664</v>
      </c>
      <c r="G176" s="3">
        <f t="shared" si="4"/>
        <v>5.8151794985570007</v>
      </c>
      <c r="H176" s="1">
        <f t="shared" si="5"/>
        <v>5.8151794985570007</v>
      </c>
    </row>
    <row r="178" spans="1:8" x14ac:dyDescent="0.3">
      <c r="A178" s="1" t="s">
        <v>8</v>
      </c>
      <c r="C178" s="1">
        <f>AVERAGE(C2:C176)</f>
        <v>43.8</v>
      </c>
      <c r="E178" s="1">
        <f>AVERAGE(E2:E176)</f>
        <v>43.406713106286539</v>
      </c>
      <c r="G178" s="1">
        <f>AVERAGE(G2:G176)</f>
        <v>-0.39328689371343223</v>
      </c>
      <c r="H178" s="1">
        <f>AVERAGE(H2:H176)</f>
        <v>4.2211675680977789</v>
      </c>
    </row>
    <row r="179" spans="1:8" x14ac:dyDescent="0.3">
      <c r="A179" s="1" t="s">
        <v>9</v>
      </c>
      <c r="C179" s="1">
        <f>MIN(C2:C176)</f>
        <v>14</v>
      </c>
      <c r="E179" s="1">
        <f>MIN(E2:E176)</f>
        <v>13.957609374236901</v>
      </c>
      <c r="G179" s="1">
        <f>MIN(G2:G176)</f>
        <v>-11.6723550036075</v>
      </c>
      <c r="H179" s="1">
        <f>MIN(H2:H176)</f>
        <v>4.9100937395898825E-2</v>
      </c>
    </row>
    <row r="180" spans="1:8" x14ac:dyDescent="0.3">
      <c r="A180" s="1" t="s">
        <v>10</v>
      </c>
      <c r="C180" s="1">
        <f>MAX(C2:C176)</f>
        <v>80</v>
      </c>
      <c r="E180" s="1">
        <f>MAX(E2:E176)</f>
        <v>78.973513730713705</v>
      </c>
      <c r="G180" s="1">
        <f>MAX(G2:G176)</f>
        <v>8.9402265392940024</v>
      </c>
      <c r="H180" s="1">
        <f>MAX(H2:H176)</f>
        <v>11.6723550036075</v>
      </c>
    </row>
    <row r="181" spans="1:8" x14ac:dyDescent="0.3">
      <c r="A181" s="1" t="s">
        <v>11</v>
      </c>
      <c r="C181" s="1">
        <f>STDEV(C2:C176)</f>
        <v>14.154321869528292</v>
      </c>
      <c r="E181" s="1">
        <f>STDEV(E2:E176)</f>
        <v>14.251954702755954</v>
      </c>
      <c r="G181" s="1">
        <f>STDEV(G2:G176)</f>
        <v>5.1018537466507858</v>
      </c>
      <c r="H181" s="1">
        <f>STDEV(H2:H176)</f>
        <v>2.8746853325814405</v>
      </c>
    </row>
    <row r="182" spans="1:8" x14ac:dyDescent="0.3">
      <c r="G182" s="3"/>
    </row>
    <row r="183" spans="1:8" x14ac:dyDescent="0.3">
      <c r="B183" s="1" t="s">
        <v>19</v>
      </c>
    </row>
    <row r="184" spans="1:8" x14ac:dyDescent="0.3">
      <c r="B184" s="1" t="s">
        <v>13</v>
      </c>
      <c r="C184" s="4" t="s">
        <v>14</v>
      </c>
      <c r="D184" s="5" t="s">
        <v>15</v>
      </c>
      <c r="E184" s="6" t="s">
        <v>16</v>
      </c>
      <c r="F184" s="1" t="s">
        <v>17</v>
      </c>
    </row>
    <row r="185" spans="1:8" x14ac:dyDescent="0.3">
      <c r="B185" s="1" t="s">
        <v>14</v>
      </c>
      <c r="C185" s="4">
        <v>41</v>
      </c>
      <c r="D185" s="5">
        <v>4</v>
      </c>
      <c r="E185" s="6">
        <v>0</v>
      </c>
      <c r="F185" s="1">
        <v>45</v>
      </c>
      <c r="G185" s="3">
        <f>100*(C185/F185)</f>
        <v>91.111111111111114</v>
      </c>
    </row>
    <row r="186" spans="1:8" x14ac:dyDescent="0.3">
      <c r="B186" s="1" t="s">
        <v>15</v>
      </c>
      <c r="C186" s="4">
        <v>20</v>
      </c>
      <c r="D186" s="5">
        <f>F186-C186-E186</f>
        <v>72</v>
      </c>
      <c r="E186" s="6">
        <v>6</v>
      </c>
      <c r="F186" s="1">
        <v>98</v>
      </c>
      <c r="G186" s="3">
        <f>100*(D186/F186)</f>
        <v>73.469387755102048</v>
      </c>
    </row>
    <row r="187" spans="1:8" x14ac:dyDescent="0.3">
      <c r="B187" s="1" t="s">
        <v>16</v>
      </c>
      <c r="C187" s="4">
        <v>0</v>
      </c>
      <c r="D187" s="5">
        <v>11</v>
      </c>
      <c r="E187" s="6">
        <f>F187-D187</f>
        <v>21</v>
      </c>
      <c r="F187" s="1">
        <v>32</v>
      </c>
      <c r="G187" s="3">
        <f>100*(E187/F187)</f>
        <v>65.625</v>
      </c>
    </row>
    <row r="188" spans="1:8" x14ac:dyDescent="0.3">
      <c r="B188" s="1" t="s">
        <v>17</v>
      </c>
      <c r="C188" s="4">
        <f>SUM(C185:C187)</f>
        <v>61</v>
      </c>
      <c r="D188" s="5">
        <f>SUM(D185:D187)</f>
        <v>87</v>
      </c>
      <c r="E188" s="6">
        <f>SUM(E185:E187)</f>
        <v>27</v>
      </c>
      <c r="F188" s="1">
        <f>SUM(F185:F187)</f>
        <v>175</v>
      </c>
    </row>
    <row r="192" spans="1:8" ht="27" x14ac:dyDescent="0.3">
      <c r="B192" s="10" t="s">
        <v>12</v>
      </c>
      <c r="C192" s="1">
        <f>(41+72+21)/175</f>
        <v>0.76571428571428568</v>
      </c>
      <c r="D192" s="1">
        <f>100*C192</f>
        <v>76.571428571428569</v>
      </c>
    </row>
    <row r="193" spans="2:4" ht="54" x14ac:dyDescent="0.3">
      <c r="B193" s="10" t="s">
        <v>18</v>
      </c>
      <c r="C193" s="1">
        <f>(4+0+20+6+11)/175</f>
        <v>0.23428571428571429</v>
      </c>
      <c r="D193" s="1">
        <f>100*C193</f>
        <v>23.428571428571431</v>
      </c>
    </row>
  </sheetData>
  <autoFilter ref="A1:F176">
    <filterColumn colId="2">
      <customFilters and="1">
        <customFilter operator="greaterThan" val="55.4"/>
        <customFilter operator="lessThan" val="150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abSelected="1" workbookViewId="0">
      <selection activeCell="F182" sqref="F182"/>
    </sheetView>
  </sheetViews>
  <sheetFormatPr baseColWidth="10" defaultColWidth="21.6640625" defaultRowHeight="26" x14ac:dyDescent="0.3"/>
  <cols>
    <col min="1" max="3" width="21.6640625" style="1"/>
    <col min="4" max="4" width="26.1640625" style="1" customWidth="1"/>
    <col min="5" max="5" width="21.6640625" style="1"/>
    <col min="6" max="6" width="27.5" style="1" customWidth="1"/>
    <col min="7" max="16384" width="21.6640625" style="1"/>
  </cols>
  <sheetData>
    <row r="1" spans="1:6" x14ac:dyDescent="0.3">
      <c r="A1" s="1" t="s">
        <v>0</v>
      </c>
      <c r="B1" s="1" t="s">
        <v>4</v>
      </c>
      <c r="C1" s="1" t="s">
        <v>3</v>
      </c>
      <c r="D1" s="1" t="s">
        <v>1</v>
      </c>
      <c r="E1" s="1" t="s">
        <v>5</v>
      </c>
      <c r="F1" s="1" t="s">
        <v>2</v>
      </c>
    </row>
    <row r="2" spans="1:6" x14ac:dyDescent="0.3">
      <c r="A2" s="1">
        <v>1</v>
      </c>
      <c r="B2" s="2">
        <v>43883.291666666664</v>
      </c>
      <c r="C2" s="1">
        <v>35</v>
      </c>
      <c r="D2" s="2">
        <v>43883.333333333336</v>
      </c>
      <c r="E2" s="3">
        <v>33.049100937395899</v>
      </c>
      <c r="F2" s="2">
        <v>43883.354166666664</v>
      </c>
    </row>
    <row r="3" spans="1:6" x14ac:dyDescent="0.3">
      <c r="A3" s="1">
        <v>1</v>
      </c>
      <c r="B3" s="2">
        <v>43883.291666666664</v>
      </c>
      <c r="C3" s="1">
        <v>49</v>
      </c>
      <c r="D3" s="2">
        <v>43883.708333333336</v>
      </c>
      <c r="E3" s="3">
        <v>46.283667366522401</v>
      </c>
      <c r="F3" s="2">
        <v>43883.729166666664</v>
      </c>
    </row>
    <row r="4" spans="1:6" x14ac:dyDescent="0.3">
      <c r="A4" s="1">
        <v>2</v>
      </c>
      <c r="B4" s="2">
        <v>43883.291666666664</v>
      </c>
      <c r="C4" s="1">
        <v>44</v>
      </c>
      <c r="D4" s="2">
        <v>43883.333333333336</v>
      </c>
      <c r="E4" s="3">
        <v>43.665779751082297</v>
      </c>
      <c r="F4" s="2">
        <v>43883.354166666664</v>
      </c>
    </row>
    <row r="5" spans="1:6" x14ac:dyDescent="0.3">
      <c r="A5" s="1">
        <v>2</v>
      </c>
      <c r="B5" s="2">
        <v>43883.291666666664</v>
      </c>
      <c r="C5" s="1">
        <v>52</v>
      </c>
      <c r="D5" s="2">
        <v>43883.583333333336</v>
      </c>
      <c r="E5" s="3">
        <v>58.886745628815603</v>
      </c>
      <c r="F5" s="2">
        <v>43883.604166666664</v>
      </c>
    </row>
    <row r="6" spans="1:6" x14ac:dyDescent="0.3">
      <c r="A6" s="1">
        <v>2</v>
      </c>
      <c r="B6" s="2">
        <v>43883.291666666664</v>
      </c>
      <c r="C6" s="1">
        <v>73</v>
      </c>
      <c r="D6" s="2">
        <v>43883.958333333336</v>
      </c>
      <c r="E6" s="3">
        <v>76.893756010656006</v>
      </c>
      <c r="F6" s="2">
        <v>43883.979166666664</v>
      </c>
    </row>
    <row r="7" spans="1:6" x14ac:dyDescent="0.3">
      <c r="A7" s="1">
        <v>3</v>
      </c>
      <c r="B7" s="2">
        <v>43883.291666666664</v>
      </c>
      <c r="C7" s="1">
        <v>39</v>
      </c>
      <c r="D7" s="2">
        <v>43883.333333333336</v>
      </c>
      <c r="E7" s="3">
        <v>33.049100937395899</v>
      </c>
      <c r="F7" s="2">
        <v>43883.354166666664</v>
      </c>
    </row>
    <row r="8" spans="1:6" x14ac:dyDescent="0.3">
      <c r="A8" s="1">
        <v>3</v>
      </c>
      <c r="B8" s="2">
        <v>43883.291666666664</v>
      </c>
      <c r="C8" s="1">
        <v>45</v>
      </c>
      <c r="D8" s="2">
        <v>43883.583333333336</v>
      </c>
      <c r="E8" s="3">
        <v>52.3276449963925</v>
      </c>
      <c r="F8" s="2">
        <v>43883.604166666664</v>
      </c>
    </row>
    <row r="9" spans="1:6" x14ac:dyDescent="0.3">
      <c r="A9" s="1">
        <v>3</v>
      </c>
      <c r="B9" s="2">
        <v>43883.291666666664</v>
      </c>
      <c r="C9" s="1">
        <v>44</v>
      </c>
      <c r="D9" s="2">
        <v>43883.708333333336</v>
      </c>
      <c r="E9" s="3">
        <v>46.283667366522401</v>
      </c>
      <c r="F9" s="2">
        <v>43883.729166666664</v>
      </c>
    </row>
    <row r="10" spans="1:6" x14ac:dyDescent="0.3">
      <c r="A10" s="1">
        <v>4</v>
      </c>
      <c r="B10" s="2">
        <v>43883.291666666664</v>
      </c>
      <c r="C10" s="1">
        <v>33</v>
      </c>
      <c r="D10" s="2">
        <v>43883.333333333336</v>
      </c>
      <c r="E10" s="3">
        <v>33.049100937395899</v>
      </c>
      <c r="F10" s="2">
        <v>43883.354166666664</v>
      </c>
    </row>
    <row r="11" spans="1:6" x14ac:dyDescent="0.3">
      <c r="A11" s="1">
        <v>4</v>
      </c>
      <c r="B11" s="2">
        <v>43883.291666666664</v>
      </c>
      <c r="C11" s="1">
        <v>59</v>
      </c>
      <c r="D11" s="2">
        <v>43883.583333333336</v>
      </c>
      <c r="E11" s="3">
        <v>52.3276449963925</v>
      </c>
      <c r="F11" s="2">
        <v>43883.604166666664</v>
      </c>
    </row>
    <row r="12" spans="1:6" x14ac:dyDescent="0.3">
      <c r="A12" s="1">
        <v>4</v>
      </c>
      <c r="B12" s="2">
        <v>43883.291666666664</v>
      </c>
      <c r="C12" s="1">
        <v>54</v>
      </c>
      <c r="D12" s="2">
        <v>43883.708333333336</v>
      </c>
      <c r="E12" s="3">
        <v>46.283667366522401</v>
      </c>
      <c r="F12" s="2">
        <v>43883.729166666664</v>
      </c>
    </row>
    <row r="13" spans="1:6" x14ac:dyDescent="0.3">
      <c r="A13" s="1">
        <v>4</v>
      </c>
      <c r="B13" s="2">
        <v>43883.291666666664</v>
      </c>
      <c r="C13" s="1">
        <v>69</v>
      </c>
      <c r="D13" s="2">
        <v>43883.833333333336</v>
      </c>
      <c r="E13" s="3">
        <v>77.222027473082505</v>
      </c>
      <c r="F13" s="2">
        <v>43883.854166666664</v>
      </c>
    </row>
    <row r="14" spans="1:6" x14ac:dyDescent="0.3">
      <c r="A14" s="1">
        <v>5</v>
      </c>
      <c r="B14" s="2">
        <v>43883.291666666664</v>
      </c>
      <c r="C14" s="1">
        <v>50</v>
      </c>
      <c r="D14" s="2">
        <v>43883.583333333336</v>
      </c>
      <c r="E14" s="3">
        <v>52.3276449963925</v>
      </c>
      <c r="F14" s="2">
        <v>43883.604166666664</v>
      </c>
    </row>
    <row r="15" spans="1:6" x14ac:dyDescent="0.3">
      <c r="A15" s="1">
        <v>5</v>
      </c>
      <c r="B15" s="2">
        <v>43883.291666666664</v>
      </c>
      <c r="C15" s="1">
        <v>40</v>
      </c>
      <c r="D15" s="2">
        <v>43883.708333333336</v>
      </c>
      <c r="E15" s="3">
        <v>46.283667366522401</v>
      </c>
      <c r="F15" s="2">
        <v>43883.729166666664</v>
      </c>
    </row>
    <row r="16" spans="1:6" x14ac:dyDescent="0.3">
      <c r="A16" s="1">
        <v>5</v>
      </c>
      <c r="B16" s="2">
        <v>43883.291666666664</v>
      </c>
      <c r="C16" s="1">
        <v>69</v>
      </c>
      <c r="D16" s="2">
        <v>43883.833333333336</v>
      </c>
      <c r="E16" s="3">
        <v>77.222027473082505</v>
      </c>
      <c r="F16" s="2">
        <v>43883.854166666664</v>
      </c>
    </row>
    <row r="17" spans="1:6" x14ac:dyDescent="0.3">
      <c r="A17" s="1">
        <v>6</v>
      </c>
      <c r="B17" s="2">
        <v>43883.291666666664</v>
      </c>
      <c r="C17" s="1">
        <v>51</v>
      </c>
      <c r="D17" s="2">
        <v>43883.583333333336</v>
      </c>
      <c r="E17" s="3">
        <v>52.3276449963925</v>
      </c>
      <c r="F17" s="2">
        <v>43883.604166666664</v>
      </c>
    </row>
    <row r="18" spans="1:6" x14ac:dyDescent="0.3">
      <c r="A18" s="1">
        <v>7</v>
      </c>
      <c r="B18" s="2">
        <v>43883.291666666664</v>
      </c>
      <c r="C18" s="1">
        <v>38</v>
      </c>
      <c r="D18" s="2">
        <v>43883.333333333336</v>
      </c>
      <c r="E18" s="3">
        <v>33.049100937395899</v>
      </c>
      <c r="F18" s="2">
        <v>43883.354166666664</v>
      </c>
    </row>
    <row r="19" spans="1:6" x14ac:dyDescent="0.3">
      <c r="A19" s="1">
        <v>8</v>
      </c>
      <c r="B19" s="2">
        <v>43883.291666666664</v>
      </c>
      <c r="C19" s="1">
        <v>30</v>
      </c>
      <c r="D19" s="2">
        <v>43883.333333333336</v>
      </c>
      <c r="E19" s="3">
        <v>33.049100937395899</v>
      </c>
      <c r="F19" s="2">
        <v>43883.354166666664</v>
      </c>
    </row>
    <row r="20" spans="1:6" x14ac:dyDescent="0.3">
      <c r="A20" s="1">
        <v>8</v>
      </c>
      <c r="B20" s="2">
        <v>43883.291666666664</v>
      </c>
      <c r="C20" s="1">
        <v>44</v>
      </c>
      <c r="D20" s="2">
        <v>43883.583333333336</v>
      </c>
      <c r="E20" s="3">
        <v>52.3276449963925</v>
      </c>
      <c r="F20" s="2">
        <v>43883.604166666664</v>
      </c>
    </row>
    <row r="21" spans="1:6" x14ac:dyDescent="0.3">
      <c r="A21" s="1">
        <v>8</v>
      </c>
      <c r="B21" s="2">
        <v>43883.291666666664</v>
      </c>
      <c r="C21" s="1">
        <v>44</v>
      </c>
      <c r="D21" s="2">
        <v>43883.708333333336</v>
      </c>
      <c r="E21" s="3">
        <v>46.283667366522401</v>
      </c>
      <c r="F21" s="2">
        <v>43883.729166666664</v>
      </c>
    </row>
    <row r="22" spans="1:6" x14ac:dyDescent="0.3">
      <c r="A22" s="1">
        <v>8</v>
      </c>
      <c r="B22" s="2">
        <v>43883.291666666664</v>
      </c>
      <c r="C22" s="1">
        <v>79</v>
      </c>
      <c r="D22" s="2">
        <v>43883.833333333336</v>
      </c>
      <c r="E22" s="3">
        <v>77.222027473082505</v>
      </c>
      <c r="F22" s="2">
        <v>43883.854166666664</v>
      </c>
    </row>
    <row r="23" spans="1:6" x14ac:dyDescent="0.3">
      <c r="A23" s="1">
        <v>9</v>
      </c>
      <c r="B23" s="2">
        <v>43883.291666666664</v>
      </c>
      <c r="C23" s="1">
        <v>52</v>
      </c>
      <c r="D23" s="2">
        <v>43883.333333333336</v>
      </c>
      <c r="E23" s="3">
        <v>43.665779751082297</v>
      </c>
      <c r="F23" s="2">
        <v>43883.354166666664</v>
      </c>
    </row>
    <row r="24" spans="1:6" x14ac:dyDescent="0.3">
      <c r="A24" s="1">
        <v>9</v>
      </c>
      <c r="B24" s="2">
        <v>43883.291666666664</v>
      </c>
      <c r="C24" s="1">
        <v>53</v>
      </c>
      <c r="D24" s="2">
        <v>43883.583333333336</v>
      </c>
      <c r="E24" s="3">
        <v>58.886745628815603</v>
      </c>
      <c r="F24" s="2">
        <v>43883.604166666664</v>
      </c>
    </row>
    <row r="25" spans="1:6" x14ac:dyDescent="0.3">
      <c r="A25" s="1">
        <v>9</v>
      </c>
      <c r="B25" s="2">
        <v>43883.291666666664</v>
      </c>
      <c r="C25" s="1">
        <v>53</v>
      </c>
      <c r="D25" s="2">
        <v>43883.708333333336</v>
      </c>
      <c r="E25" s="3">
        <v>48.240313326118297</v>
      </c>
      <c r="F25" s="2">
        <v>43883.729166666664</v>
      </c>
    </row>
    <row r="26" spans="1:6" x14ac:dyDescent="0.3">
      <c r="A26" s="1">
        <v>9</v>
      </c>
      <c r="B26" s="2">
        <v>43883.291666666664</v>
      </c>
      <c r="C26" s="1">
        <v>77</v>
      </c>
      <c r="D26" s="2">
        <v>43883.833333333336</v>
      </c>
      <c r="E26" s="3">
        <v>78.973513730713705</v>
      </c>
      <c r="F26" s="2">
        <v>43883.854166666664</v>
      </c>
    </row>
    <row r="27" spans="1:6" x14ac:dyDescent="0.3">
      <c r="A27" s="1">
        <v>10</v>
      </c>
      <c r="B27" s="2">
        <v>43883.291666666664</v>
      </c>
      <c r="C27" s="1">
        <v>37</v>
      </c>
      <c r="D27" s="2">
        <v>43883.333333333336</v>
      </c>
      <c r="E27" s="3">
        <v>34.503875882450899</v>
      </c>
      <c r="F27" s="2">
        <v>43883.354166666664</v>
      </c>
    </row>
    <row r="28" spans="1:6" x14ac:dyDescent="0.3">
      <c r="A28" s="1">
        <v>10</v>
      </c>
      <c r="B28" s="2">
        <v>43883.291666666664</v>
      </c>
      <c r="C28" s="1">
        <v>49</v>
      </c>
      <c r="D28" s="2">
        <v>43883.583333333336</v>
      </c>
      <c r="E28" s="3">
        <v>50.236921462426501</v>
      </c>
      <c r="F28" s="2">
        <v>43883.604166666664</v>
      </c>
    </row>
    <row r="29" spans="1:6" x14ac:dyDescent="0.3">
      <c r="A29" s="1">
        <v>10</v>
      </c>
      <c r="B29" s="2">
        <v>43883.291666666664</v>
      </c>
      <c r="C29" s="1">
        <v>40</v>
      </c>
      <c r="D29" s="2">
        <v>43883.708333333336</v>
      </c>
      <c r="E29" s="3">
        <v>45.737271201298697</v>
      </c>
      <c r="F29" s="2">
        <v>43883.729166666664</v>
      </c>
    </row>
    <row r="30" spans="1:6" x14ac:dyDescent="0.3">
      <c r="A30" s="1">
        <v>10</v>
      </c>
      <c r="B30" s="2">
        <v>43883.291666666664</v>
      </c>
      <c r="C30" s="1">
        <v>71</v>
      </c>
      <c r="D30" s="2">
        <v>43883.833333333336</v>
      </c>
      <c r="E30" s="3">
        <v>64.885016533189003</v>
      </c>
      <c r="F30" s="2">
        <v>43883.854166666664</v>
      </c>
    </row>
    <row r="31" spans="1:6" x14ac:dyDescent="0.3">
      <c r="A31" s="1">
        <v>13</v>
      </c>
      <c r="B31" s="2">
        <v>43883.291666666664</v>
      </c>
      <c r="C31" s="1">
        <v>52</v>
      </c>
      <c r="D31" s="2">
        <v>43883.458333333336</v>
      </c>
      <c r="E31" s="3">
        <v>60.246198261183302</v>
      </c>
      <c r="F31" s="2">
        <v>43883.479166666664</v>
      </c>
    </row>
    <row r="32" spans="1:6" x14ac:dyDescent="0.3">
      <c r="A32" s="1">
        <v>13</v>
      </c>
      <c r="B32" s="2">
        <v>43883.291666666664</v>
      </c>
      <c r="C32" s="1">
        <v>56</v>
      </c>
      <c r="D32" s="2">
        <v>43883.583333333336</v>
      </c>
      <c r="E32" s="3">
        <v>46.591995904928403</v>
      </c>
      <c r="F32" s="2">
        <v>43883.604166666664</v>
      </c>
    </row>
    <row r="33" spans="1:6" x14ac:dyDescent="0.3">
      <c r="A33" s="1">
        <v>13</v>
      </c>
      <c r="B33" s="2">
        <v>43883.291666666664</v>
      </c>
      <c r="C33" s="1">
        <v>42</v>
      </c>
      <c r="D33" s="2">
        <v>43883.708333333336</v>
      </c>
      <c r="E33" s="3">
        <v>39.6512724098124</v>
      </c>
      <c r="F33" s="2">
        <v>43883.729166666664</v>
      </c>
    </row>
    <row r="34" spans="1:6" x14ac:dyDescent="0.3">
      <c r="A34" s="1">
        <v>13</v>
      </c>
      <c r="B34" s="2">
        <v>43883.291666666664</v>
      </c>
      <c r="C34" s="1">
        <v>63</v>
      </c>
      <c r="D34" s="2">
        <v>43883.958333333336</v>
      </c>
      <c r="E34" s="3">
        <v>68.108786089466093</v>
      </c>
      <c r="F34" s="2">
        <v>43883.979166666664</v>
      </c>
    </row>
    <row r="35" spans="1:6" x14ac:dyDescent="0.3">
      <c r="A35" s="1">
        <v>14</v>
      </c>
      <c r="B35" s="2">
        <v>43883.291666666664</v>
      </c>
      <c r="C35" s="1">
        <v>62</v>
      </c>
      <c r="D35" s="2">
        <v>43883.708333333336</v>
      </c>
      <c r="E35" s="3">
        <v>53.105572244977203</v>
      </c>
      <c r="F35" s="2">
        <v>43883.729166666664</v>
      </c>
    </row>
    <row r="36" spans="1:6" x14ac:dyDescent="0.3">
      <c r="A36" s="1">
        <v>14</v>
      </c>
      <c r="B36" s="2">
        <v>43883.291666666664</v>
      </c>
      <c r="C36" s="1">
        <v>77</v>
      </c>
      <c r="D36" s="2">
        <v>43883.833333333336</v>
      </c>
      <c r="E36" s="3">
        <v>78.862689787712299</v>
      </c>
      <c r="F36" s="2">
        <v>43883.854166666664</v>
      </c>
    </row>
    <row r="37" spans="1:6" x14ac:dyDescent="0.3">
      <c r="A37" s="1">
        <v>16</v>
      </c>
      <c r="B37" s="2">
        <v>43883.291666666664</v>
      </c>
      <c r="C37" s="1">
        <v>59</v>
      </c>
      <c r="D37" s="2">
        <v>43883.458333333336</v>
      </c>
      <c r="E37" s="3">
        <v>59.3342200413475</v>
      </c>
      <c r="F37" s="2">
        <v>43883.479166666664</v>
      </c>
    </row>
    <row r="38" spans="1:6" x14ac:dyDescent="0.3">
      <c r="A38" s="1">
        <v>17</v>
      </c>
      <c r="B38" s="2">
        <v>43883.291666666664</v>
      </c>
      <c r="C38" s="1">
        <v>37</v>
      </c>
      <c r="D38" s="2">
        <v>43883.333333333336</v>
      </c>
      <c r="E38" s="3">
        <v>33.096711197691199</v>
      </c>
      <c r="F38" s="2">
        <v>43883.354166666664</v>
      </c>
    </row>
    <row r="39" spans="1:6" x14ac:dyDescent="0.3">
      <c r="A39" s="1">
        <v>17</v>
      </c>
      <c r="B39" s="2">
        <v>43883.291666666664</v>
      </c>
      <c r="C39" s="1">
        <v>41</v>
      </c>
      <c r="D39" s="2">
        <v>43883.458333333336</v>
      </c>
      <c r="E39" s="3">
        <v>34.0364334110334</v>
      </c>
      <c r="F39" s="2">
        <v>43883.479166666664</v>
      </c>
    </row>
    <row r="40" spans="1:6" x14ac:dyDescent="0.3">
      <c r="A40" s="1">
        <v>17</v>
      </c>
      <c r="B40" s="2">
        <v>43883.291666666664</v>
      </c>
      <c r="C40" s="1">
        <v>36</v>
      </c>
      <c r="D40" s="2">
        <v>43883.583333333336</v>
      </c>
      <c r="E40" s="3">
        <v>29.2769113766789</v>
      </c>
      <c r="F40" s="2">
        <v>43883.604166666664</v>
      </c>
    </row>
    <row r="41" spans="1:6" x14ac:dyDescent="0.3">
      <c r="A41" s="1">
        <v>18</v>
      </c>
      <c r="B41" s="2">
        <v>43883.291666666664</v>
      </c>
      <c r="C41" s="1">
        <v>29</v>
      </c>
      <c r="D41" s="2">
        <v>43883.333333333336</v>
      </c>
      <c r="E41" s="3">
        <v>33.756924141414103</v>
      </c>
      <c r="F41" s="2">
        <v>43883.354166666664</v>
      </c>
    </row>
    <row r="42" spans="1:6" x14ac:dyDescent="0.3">
      <c r="A42" s="1">
        <v>19</v>
      </c>
      <c r="B42" s="2">
        <v>43883.291666666664</v>
      </c>
      <c r="C42" s="1">
        <v>40</v>
      </c>
      <c r="D42" s="2">
        <v>43883.333333333336</v>
      </c>
      <c r="E42" s="3">
        <v>45.063108510101003</v>
      </c>
      <c r="F42" s="2">
        <v>43883.354166666664</v>
      </c>
    </row>
    <row r="43" spans="1:6" x14ac:dyDescent="0.3">
      <c r="A43" s="1">
        <v>19</v>
      </c>
      <c r="B43" s="2">
        <v>43883.291666666664</v>
      </c>
      <c r="C43" s="1">
        <v>65</v>
      </c>
      <c r="D43" s="2">
        <v>43883.583333333336</v>
      </c>
      <c r="E43" s="3">
        <v>62.455319187201702</v>
      </c>
      <c r="F43" s="2">
        <v>43883.604166666664</v>
      </c>
    </row>
    <row r="44" spans="1:6" x14ac:dyDescent="0.3">
      <c r="A44" s="1">
        <v>20</v>
      </c>
      <c r="B44" s="2">
        <v>43883.291666666664</v>
      </c>
      <c r="C44" s="1">
        <v>55</v>
      </c>
      <c r="D44" s="2">
        <v>43883.583333333336</v>
      </c>
      <c r="E44" s="3">
        <v>60.374619217726703</v>
      </c>
      <c r="F44" s="2">
        <v>43883.604166666664</v>
      </c>
    </row>
    <row r="45" spans="1:6" x14ac:dyDescent="0.3">
      <c r="A45" s="1">
        <v>20</v>
      </c>
      <c r="B45" s="2">
        <v>43883.291666666664</v>
      </c>
      <c r="C45" s="1">
        <v>45</v>
      </c>
      <c r="D45" s="2">
        <v>43883.708333333336</v>
      </c>
      <c r="E45" s="3">
        <v>50.357982205572199</v>
      </c>
      <c r="F45" s="2">
        <v>43883.729166666664</v>
      </c>
    </row>
    <row r="46" spans="1:6" x14ac:dyDescent="0.3">
      <c r="A46" s="1">
        <v>21</v>
      </c>
      <c r="B46" s="2">
        <v>43883.291666666664</v>
      </c>
      <c r="C46" s="1">
        <v>48</v>
      </c>
      <c r="D46" s="2">
        <v>43883.458333333336</v>
      </c>
      <c r="E46" s="3">
        <v>45.388490397380401</v>
      </c>
      <c r="F46" s="2">
        <v>43883.479166666664</v>
      </c>
    </row>
    <row r="47" spans="1:6" x14ac:dyDescent="0.3">
      <c r="A47" s="1">
        <v>21</v>
      </c>
      <c r="B47" s="2">
        <v>43883.291666666664</v>
      </c>
      <c r="C47" s="1">
        <v>40</v>
      </c>
      <c r="D47" s="2">
        <v>43883.583333333336</v>
      </c>
      <c r="E47" s="3">
        <v>33.525998225108196</v>
      </c>
      <c r="F47" s="2">
        <v>43883.604166666664</v>
      </c>
    </row>
    <row r="48" spans="1:6" x14ac:dyDescent="0.3">
      <c r="A48" s="1">
        <v>21</v>
      </c>
      <c r="B48" s="2">
        <v>43883.291666666664</v>
      </c>
      <c r="C48" s="1">
        <v>50</v>
      </c>
      <c r="D48" s="2">
        <v>43883.833333333336</v>
      </c>
      <c r="E48" s="3">
        <v>40.183851771284303</v>
      </c>
      <c r="F48" s="2">
        <v>43883.854166666664</v>
      </c>
    </row>
    <row r="49" spans="1:6" x14ac:dyDescent="0.3">
      <c r="A49" s="1">
        <v>21</v>
      </c>
      <c r="B49" s="2">
        <v>43883.291666666664</v>
      </c>
      <c r="C49" s="1">
        <v>65</v>
      </c>
      <c r="D49" s="2">
        <v>43883.958333333336</v>
      </c>
      <c r="E49" s="3">
        <v>53.6597543761794</v>
      </c>
      <c r="F49" s="2">
        <v>43883.979166666664</v>
      </c>
    </row>
    <row r="50" spans="1:6" x14ac:dyDescent="0.3">
      <c r="A50" s="1">
        <v>22</v>
      </c>
      <c r="B50" s="2">
        <v>43883.291666666664</v>
      </c>
      <c r="C50" s="1">
        <v>41</v>
      </c>
      <c r="D50" s="2">
        <v>43883.458333333336</v>
      </c>
      <c r="E50" s="3">
        <v>45.422186949161897</v>
      </c>
      <c r="F50" s="2">
        <v>43883.479166666664</v>
      </c>
    </row>
    <row r="51" spans="1:6" x14ac:dyDescent="0.3">
      <c r="A51" s="1">
        <v>22</v>
      </c>
      <c r="B51" s="2">
        <v>43883.291666666664</v>
      </c>
      <c r="C51" s="1">
        <v>36</v>
      </c>
      <c r="D51" s="2">
        <v>43883.708333333336</v>
      </c>
      <c r="E51" s="3">
        <v>28.800950732323201</v>
      </c>
      <c r="F51" s="2">
        <v>43883.729166666664</v>
      </c>
    </row>
    <row r="52" spans="1:6" x14ac:dyDescent="0.3">
      <c r="A52" s="1">
        <v>22</v>
      </c>
      <c r="B52" s="2">
        <v>43883.291666666664</v>
      </c>
      <c r="C52" s="1">
        <v>42</v>
      </c>
      <c r="D52" s="2">
        <v>43883.833333333336</v>
      </c>
      <c r="E52" s="3">
        <v>43.5186620177045</v>
      </c>
      <c r="F52" s="2">
        <v>43883.854166666664</v>
      </c>
    </row>
    <row r="53" spans="1:6" x14ac:dyDescent="0.3">
      <c r="A53" s="1">
        <v>24</v>
      </c>
      <c r="B53" s="2">
        <v>43883.291666666664</v>
      </c>
      <c r="C53" s="1">
        <v>46</v>
      </c>
      <c r="D53" s="2">
        <v>43883.458333333336</v>
      </c>
      <c r="E53" s="3">
        <v>45.422186949161897</v>
      </c>
      <c r="F53" s="2">
        <v>43883.479166666664</v>
      </c>
    </row>
    <row r="54" spans="1:6" x14ac:dyDescent="0.3">
      <c r="A54" s="1">
        <v>24</v>
      </c>
      <c r="B54" s="2">
        <v>43883.291666666664</v>
      </c>
      <c r="C54" s="1">
        <v>34</v>
      </c>
      <c r="D54" s="2">
        <v>43883.708333333336</v>
      </c>
      <c r="E54" s="3">
        <v>28.800950732323201</v>
      </c>
      <c r="F54" s="2">
        <v>43883.729166666664</v>
      </c>
    </row>
    <row r="55" spans="1:6" x14ac:dyDescent="0.3">
      <c r="A55" s="1">
        <v>24</v>
      </c>
      <c r="B55" s="2">
        <v>43883.291666666664</v>
      </c>
      <c r="C55" s="1">
        <v>48</v>
      </c>
      <c r="D55" s="2">
        <v>43883.833333333336</v>
      </c>
      <c r="E55" s="3">
        <v>43.5186620177045</v>
      </c>
      <c r="F55" s="2">
        <v>43883.854166666664</v>
      </c>
    </row>
    <row r="56" spans="1:6" x14ac:dyDescent="0.3">
      <c r="A56" s="1">
        <v>25</v>
      </c>
      <c r="B56" s="2">
        <v>43883.291666666664</v>
      </c>
      <c r="C56" s="1">
        <v>32</v>
      </c>
      <c r="D56" s="2">
        <v>43883.333333333336</v>
      </c>
      <c r="E56" s="3">
        <v>30.273213465146</v>
      </c>
      <c r="F56" s="2">
        <v>43883.354166666664</v>
      </c>
    </row>
    <row r="57" spans="1:6" x14ac:dyDescent="0.3">
      <c r="A57" s="1">
        <v>25</v>
      </c>
      <c r="B57" s="2">
        <v>43883.291666666664</v>
      </c>
      <c r="C57" s="1">
        <v>43</v>
      </c>
      <c r="D57" s="2">
        <v>43883.583333333336</v>
      </c>
      <c r="E57" s="3">
        <v>37.377487330447302</v>
      </c>
      <c r="F57" s="2">
        <v>43883.604166666664</v>
      </c>
    </row>
    <row r="58" spans="1:6" x14ac:dyDescent="0.3">
      <c r="A58" s="1">
        <v>25</v>
      </c>
      <c r="B58" s="2">
        <v>43883.291666666664</v>
      </c>
      <c r="C58" s="1">
        <v>44</v>
      </c>
      <c r="D58" s="2">
        <v>43883.708333333336</v>
      </c>
      <c r="E58" s="3">
        <v>38.015842110389599</v>
      </c>
      <c r="F58" s="2">
        <v>43883.729166666664</v>
      </c>
    </row>
    <row r="59" spans="1:6" x14ac:dyDescent="0.3">
      <c r="A59" s="1">
        <v>25</v>
      </c>
      <c r="B59" s="2">
        <v>43883.291666666664</v>
      </c>
      <c r="C59" s="1">
        <v>55</v>
      </c>
      <c r="D59" s="2">
        <v>43883.833333333336</v>
      </c>
      <c r="E59" s="3">
        <v>44.325979429181899</v>
      </c>
      <c r="F59" s="2">
        <v>43883.854166666664</v>
      </c>
    </row>
    <row r="60" spans="1:6" x14ac:dyDescent="0.3">
      <c r="A60" s="1">
        <v>26</v>
      </c>
      <c r="B60" s="2">
        <v>43883.291666666664</v>
      </c>
      <c r="C60" s="1">
        <v>44</v>
      </c>
      <c r="D60" s="2">
        <v>43883.458333333336</v>
      </c>
      <c r="E60" s="3">
        <v>45.388490397380401</v>
      </c>
      <c r="F60" s="2">
        <v>43883.479166666664</v>
      </c>
    </row>
    <row r="61" spans="1:6" x14ac:dyDescent="0.3">
      <c r="A61" s="1">
        <v>27</v>
      </c>
      <c r="B61" s="2">
        <v>43883.291666666664</v>
      </c>
      <c r="C61" s="1">
        <v>46</v>
      </c>
      <c r="D61" s="2">
        <v>43883.583333333336</v>
      </c>
      <c r="E61" s="3">
        <v>45.1880598695749</v>
      </c>
      <c r="F61" s="2">
        <v>43883.604166666664</v>
      </c>
    </row>
    <row r="62" spans="1:6" x14ac:dyDescent="0.3">
      <c r="A62" s="1">
        <v>27</v>
      </c>
      <c r="B62" s="2">
        <v>43883.291666666664</v>
      </c>
      <c r="C62" s="1">
        <v>59</v>
      </c>
      <c r="D62" s="2">
        <v>43883.958333333336</v>
      </c>
      <c r="E62" s="3">
        <v>56.472167828282799</v>
      </c>
      <c r="F62" s="2">
        <v>43883.979166666664</v>
      </c>
    </row>
    <row r="63" spans="1:6" x14ac:dyDescent="0.3">
      <c r="A63" s="1">
        <v>28</v>
      </c>
      <c r="B63" s="2">
        <v>43883.291666666664</v>
      </c>
      <c r="C63" s="1">
        <v>59</v>
      </c>
      <c r="D63" s="2">
        <v>43883.458333333336</v>
      </c>
      <c r="E63" s="3">
        <v>47.693527005771998</v>
      </c>
      <c r="F63" s="2">
        <v>43883.479166666664</v>
      </c>
    </row>
    <row r="64" spans="1:6" x14ac:dyDescent="0.3">
      <c r="A64" s="1">
        <v>28</v>
      </c>
      <c r="B64" s="2">
        <v>43883.291666666664</v>
      </c>
      <c r="C64" s="1">
        <v>45</v>
      </c>
      <c r="D64" s="2">
        <v>43883.583333333336</v>
      </c>
      <c r="E64" s="3">
        <v>53.317716677489202</v>
      </c>
      <c r="F64" s="2">
        <v>43883.604166666664</v>
      </c>
    </row>
    <row r="65" spans="1:6" x14ac:dyDescent="0.3">
      <c r="A65" s="1">
        <v>28</v>
      </c>
      <c r="B65" s="2">
        <v>43883.291666666664</v>
      </c>
      <c r="C65" s="1">
        <v>43</v>
      </c>
      <c r="D65" s="2">
        <v>43883.708333333336</v>
      </c>
      <c r="E65" s="3">
        <v>49.855481587301597</v>
      </c>
      <c r="F65" s="2">
        <v>43883.729166666664</v>
      </c>
    </row>
    <row r="66" spans="1:6" x14ac:dyDescent="0.3">
      <c r="A66" s="1">
        <v>28</v>
      </c>
      <c r="B66" s="2">
        <v>43883.291666666664</v>
      </c>
      <c r="C66" s="1">
        <v>57</v>
      </c>
      <c r="D66" s="2">
        <v>43883.833333333336</v>
      </c>
      <c r="E66" s="3">
        <v>51.309087052669497</v>
      </c>
      <c r="F66" s="2">
        <v>43883.854166666664</v>
      </c>
    </row>
    <row r="67" spans="1:6" x14ac:dyDescent="0.3">
      <c r="A67" s="1">
        <v>28</v>
      </c>
      <c r="B67" s="2">
        <v>43883.291666666664</v>
      </c>
      <c r="C67" s="1">
        <v>48</v>
      </c>
      <c r="D67" s="2">
        <v>43883.958333333336</v>
      </c>
      <c r="E67" s="3">
        <v>48.123568582251103</v>
      </c>
      <c r="F67" s="2">
        <v>43883.979166666664</v>
      </c>
    </row>
    <row r="68" spans="1:6" x14ac:dyDescent="0.3">
      <c r="A68" s="1">
        <v>29</v>
      </c>
      <c r="B68" s="2">
        <v>43883.291666666664</v>
      </c>
      <c r="C68" s="1">
        <v>42</v>
      </c>
      <c r="D68" s="2">
        <v>43883.708333333336</v>
      </c>
      <c r="E68" s="3">
        <v>49.855481587301597</v>
      </c>
      <c r="F68" s="2">
        <v>43883.729166666664</v>
      </c>
    </row>
    <row r="69" spans="1:6" x14ac:dyDescent="0.3">
      <c r="A69" s="1">
        <v>29</v>
      </c>
      <c r="B69" s="2">
        <v>43883.291666666664</v>
      </c>
      <c r="C69" s="1">
        <v>53</v>
      </c>
      <c r="D69" s="2">
        <v>43883.833333333336</v>
      </c>
      <c r="E69" s="3">
        <v>51.309087052669497</v>
      </c>
      <c r="F69" s="2">
        <v>43883.854166666664</v>
      </c>
    </row>
    <row r="70" spans="1:6" x14ac:dyDescent="0.3">
      <c r="A70" s="1">
        <v>30</v>
      </c>
      <c r="B70" s="2">
        <v>43883.291666666664</v>
      </c>
      <c r="C70" s="1">
        <v>58</v>
      </c>
      <c r="D70" s="2">
        <v>43883.458333333336</v>
      </c>
      <c r="E70" s="3">
        <v>47.130915022754998</v>
      </c>
      <c r="F70" s="2">
        <v>43883.479166666664</v>
      </c>
    </row>
    <row r="71" spans="1:6" x14ac:dyDescent="0.3">
      <c r="A71" s="1">
        <v>30</v>
      </c>
      <c r="B71" s="2">
        <v>43883.291666666664</v>
      </c>
      <c r="C71" s="1">
        <v>37</v>
      </c>
      <c r="D71" s="2">
        <v>43883.833333333336</v>
      </c>
      <c r="E71" s="3">
        <v>32.528969083971603</v>
      </c>
      <c r="F71" s="2">
        <v>43883.854166666664</v>
      </c>
    </row>
    <row r="72" spans="1:6" x14ac:dyDescent="0.3">
      <c r="A72" s="1">
        <v>31</v>
      </c>
      <c r="B72" s="2">
        <v>43883.291666666664</v>
      </c>
      <c r="C72" s="1">
        <v>38</v>
      </c>
      <c r="D72" s="2">
        <v>43883.458333333336</v>
      </c>
      <c r="E72" s="3">
        <v>41.6467749098124</v>
      </c>
      <c r="F72" s="2">
        <v>43883.479166666664</v>
      </c>
    </row>
    <row r="73" spans="1:6" x14ac:dyDescent="0.3">
      <c r="A73" s="1">
        <v>31</v>
      </c>
      <c r="B73" s="2">
        <v>43883.291666666664</v>
      </c>
      <c r="C73" s="1">
        <v>30</v>
      </c>
      <c r="D73" s="2">
        <v>43883.708333333336</v>
      </c>
      <c r="E73" s="3">
        <v>35.3194687737263</v>
      </c>
      <c r="F73" s="2">
        <v>43883.729166666664</v>
      </c>
    </row>
    <row r="74" spans="1:6" x14ac:dyDescent="0.3">
      <c r="A74" s="1">
        <v>31</v>
      </c>
      <c r="B74" s="2">
        <v>43883.291666666664</v>
      </c>
      <c r="C74" s="1">
        <v>39</v>
      </c>
      <c r="D74" s="2">
        <v>43883.833333333336</v>
      </c>
      <c r="E74" s="3">
        <v>33.455451558441602</v>
      </c>
      <c r="F74" s="2">
        <v>43883.854166666664</v>
      </c>
    </row>
    <row r="75" spans="1:6" x14ac:dyDescent="0.3">
      <c r="A75" s="1">
        <v>32</v>
      </c>
      <c r="B75" s="2">
        <v>43883.291666666664</v>
      </c>
      <c r="C75" s="1">
        <v>36</v>
      </c>
      <c r="D75" s="2">
        <v>43883.458333333336</v>
      </c>
      <c r="E75" s="3">
        <v>43.086630310245297</v>
      </c>
      <c r="F75" s="2">
        <v>43883.479166666664</v>
      </c>
    </row>
    <row r="76" spans="1:6" x14ac:dyDescent="0.3">
      <c r="A76" s="1">
        <v>32</v>
      </c>
      <c r="B76" s="2">
        <v>43883.291666666664</v>
      </c>
      <c r="C76" s="1">
        <v>39</v>
      </c>
      <c r="D76" s="2">
        <v>43883.708333333336</v>
      </c>
      <c r="E76" s="3">
        <v>46.333418351370803</v>
      </c>
      <c r="F76" s="2">
        <v>43883.729166666664</v>
      </c>
    </row>
    <row r="77" spans="1:6" x14ac:dyDescent="0.3">
      <c r="A77" s="1">
        <v>32</v>
      </c>
      <c r="B77" s="2">
        <v>43883.291666666664</v>
      </c>
      <c r="C77" s="1">
        <v>38</v>
      </c>
      <c r="D77" s="2">
        <v>43883.833333333336</v>
      </c>
      <c r="E77" s="3">
        <v>34.176554595959601</v>
      </c>
      <c r="F77" s="2">
        <v>43883.854166666664</v>
      </c>
    </row>
    <row r="78" spans="1:6" x14ac:dyDescent="0.3">
      <c r="A78" s="1">
        <v>32</v>
      </c>
      <c r="B78" s="2">
        <v>43883.291666666664</v>
      </c>
      <c r="C78" s="1">
        <v>40</v>
      </c>
      <c r="D78" s="2">
        <v>43883.958333333336</v>
      </c>
      <c r="E78" s="3">
        <v>34.984482564935099</v>
      </c>
      <c r="F78" s="2">
        <v>43883.979166666664</v>
      </c>
    </row>
    <row r="79" spans="1:6" x14ac:dyDescent="0.3">
      <c r="A79" s="1">
        <v>33</v>
      </c>
      <c r="B79" s="2">
        <v>43883.291666666664</v>
      </c>
      <c r="C79" s="1">
        <v>36</v>
      </c>
      <c r="D79" s="2">
        <v>43883.458333333336</v>
      </c>
      <c r="E79" s="3">
        <v>41.6467749098124</v>
      </c>
      <c r="F79" s="2">
        <v>43883.479166666664</v>
      </c>
    </row>
    <row r="80" spans="1:6" x14ac:dyDescent="0.3">
      <c r="A80" s="1">
        <v>33</v>
      </c>
      <c r="B80" s="2">
        <v>43883.291666666664</v>
      </c>
      <c r="C80" s="1">
        <v>41</v>
      </c>
      <c r="D80" s="2">
        <v>43883.833333333336</v>
      </c>
      <c r="E80" s="3">
        <v>33.455451558441602</v>
      </c>
      <c r="F80" s="2">
        <v>43883.854166666664</v>
      </c>
    </row>
    <row r="81" spans="1:6" x14ac:dyDescent="0.3">
      <c r="A81" s="1">
        <v>34</v>
      </c>
      <c r="B81" s="2">
        <v>43883.291666666664</v>
      </c>
      <c r="C81" s="1">
        <v>34</v>
      </c>
      <c r="D81" s="2">
        <v>43883.333333333336</v>
      </c>
      <c r="E81" s="3">
        <v>39.094809361471903</v>
      </c>
      <c r="F81" s="2">
        <v>43883.354166666664</v>
      </c>
    </row>
    <row r="82" spans="1:6" x14ac:dyDescent="0.3">
      <c r="A82" s="1">
        <v>34</v>
      </c>
      <c r="B82" s="2">
        <v>43883.291666666664</v>
      </c>
      <c r="C82" s="1">
        <v>26</v>
      </c>
      <c r="D82" s="2">
        <v>43883.583333333336</v>
      </c>
      <c r="E82" s="3">
        <v>31.097220919913401</v>
      </c>
      <c r="F82" s="2">
        <v>43883.604166666664</v>
      </c>
    </row>
    <row r="83" spans="1:6" x14ac:dyDescent="0.3">
      <c r="A83" s="1">
        <v>34</v>
      </c>
      <c r="B83" s="2">
        <v>43883.291666666664</v>
      </c>
      <c r="C83" s="1">
        <v>30</v>
      </c>
      <c r="D83" s="2">
        <v>43883.708333333336</v>
      </c>
      <c r="E83" s="3">
        <v>33.130145938228402</v>
      </c>
      <c r="F83" s="2">
        <v>43883.729166666664</v>
      </c>
    </row>
    <row r="84" spans="1:6" x14ac:dyDescent="0.3">
      <c r="A84" s="1">
        <v>34</v>
      </c>
      <c r="B84" s="2">
        <v>43883.291666666664</v>
      </c>
      <c r="C84" s="1">
        <v>31</v>
      </c>
      <c r="D84" s="2">
        <v>43883.833333333336</v>
      </c>
      <c r="E84" s="3">
        <v>35.016140050782496</v>
      </c>
      <c r="F84" s="2">
        <v>43883.854166666664</v>
      </c>
    </row>
    <row r="85" spans="1:6" x14ac:dyDescent="0.3">
      <c r="A85" s="1">
        <v>35</v>
      </c>
      <c r="B85" s="2">
        <v>43883.291666666664</v>
      </c>
      <c r="C85" s="1">
        <v>32</v>
      </c>
      <c r="D85" s="2">
        <v>43883.333333333336</v>
      </c>
      <c r="E85" s="3">
        <v>31.396732382756099</v>
      </c>
      <c r="F85" s="2">
        <v>43883.354166666664</v>
      </c>
    </row>
    <row r="86" spans="1:6" x14ac:dyDescent="0.3">
      <c r="A86" s="1">
        <v>35</v>
      </c>
      <c r="B86" s="2">
        <v>43883.291666666664</v>
      </c>
      <c r="C86" s="1">
        <v>23</v>
      </c>
      <c r="D86" s="2">
        <v>43883.708333333336</v>
      </c>
      <c r="E86" s="3">
        <v>27.0722893142968</v>
      </c>
      <c r="F86" s="2">
        <v>43883.729166666664</v>
      </c>
    </row>
    <row r="87" spans="1:6" x14ac:dyDescent="0.3">
      <c r="A87" s="1">
        <v>35</v>
      </c>
      <c r="B87" s="2">
        <v>43883.291666666664</v>
      </c>
      <c r="C87" s="1">
        <v>26</v>
      </c>
      <c r="D87" s="2">
        <v>43883.833333333336</v>
      </c>
      <c r="E87" s="3">
        <v>25.431133286435799</v>
      </c>
      <c r="F87" s="2">
        <v>43883.854166666664</v>
      </c>
    </row>
    <row r="88" spans="1:6" x14ac:dyDescent="0.3">
      <c r="A88" s="1">
        <v>36</v>
      </c>
      <c r="B88" s="2">
        <v>43883.291666666664</v>
      </c>
      <c r="C88" s="1">
        <v>29</v>
      </c>
      <c r="D88" s="2">
        <v>43883.708333333336</v>
      </c>
      <c r="E88" s="3">
        <v>29.448488773448801</v>
      </c>
      <c r="F88" s="2">
        <v>43883.729166666664</v>
      </c>
    </row>
    <row r="89" spans="1:6" x14ac:dyDescent="0.3">
      <c r="A89" s="1">
        <v>37</v>
      </c>
      <c r="B89" s="2">
        <v>43883.291666666664</v>
      </c>
      <c r="C89" s="1">
        <v>17</v>
      </c>
      <c r="D89" s="2">
        <v>43883.333333333336</v>
      </c>
      <c r="E89" s="3">
        <v>13.957609374236901</v>
      </c>
      <c r="F89" s="2">
        <v>43883.354166666664</v>
      </c>
    </row>
    <row r="90" spans="1:6" x14ac:dyDescent="0.3">
      <c r="A90" s="1">
        <v>37</v>
      </c>
      <c r="B90" s="2">
        <v>43883.291666666664</v>
      </c>
      <c r="C90" s="1">
        <v>20</v>
      </c>
      <c r="D90" s="2">
        <v>43883.458333333336</v>
      </c>
      <c r="E90" s="3">
        <v>19.038828419913401</v>
      </c>
      <c r="F90" s="2">
        <v>43883.479166666664</v>
      </c>
    </row>
    <row r="91" spans="1:6" x14ac:dyDescent="0.3">
      <c r="A91" s="1">
        <v>37</v>
      </c>
      <c r="B91" s="2">
        <v>43883.291666666664</v>
      </c>
      <c r="C91" s="1">
        <v>16</v>
      </c>
      <c r="D91" s="2">
        <v>43883.958333333336</v>
      </c>
      <c r="E91" s="3">
        <v>16.063680710678199</v>
      </c>
      <c r="F91" s="2">
        <v>43883.979166666664</v>
      </c>
    </row>
    <row r="92" spans="1:6" x14ac:dyDescent="0.3">
      <c r="A92" s="1">
        <v>38</v>
      </c>
      <c r="B92" s="2">
        <v>43883.291666666664</v>
      </c>
      <c r="C92" s="1">
        <v>37</v>
      </c>
      <c r="D92" s="2">
        <v>43883.333333333336</v>
      </c>
      <c r="E92" s="3">
        <v>35.210826861471901</v>
      </c>
      <c r="F92" s="2">
        <v>43883.354166666664</v>
      </c>
    </row>
    <row r="93" spans="1:6" x14ac:dyDescent="0.3">
      <c r="A93" s="1">
        <v>38</v>
      </c>
      <c r="B93" s="2">
        <v>43883.291666666664</v>
      </c>
      <c r="C93" s="1">
        <v>21</v>
      </c>
      <c r="D93" s="2">
        <v>43883.458333333336</v>
      </c>
      <c r="E93" s="3">
        <v>21.809281103896101</v>
      </c>
      <c r="F93" s="2">
        <v>43883.479166666664</v>
      </c>
    </row>
    <row r="94" spans="1:6" x14ac:dyDescent="0.3">
      <c r="A94" s="1">
        <v>38</v>
      </c>
      <c r="B94" s="2">
        <v>43883.291666666664</v>
      </c>
      <c r="C94" s="1">
        <v>31</v>
      </c>
      <c r="D94" s="2">
        <v>43883.833333333336</v>
      </c>
      <c r="E94" s="3">
        <v>32.8668103896104</v>
      </c>
      <c r="F94" s="2">
        <v>43883.854166666664</v>
      </c>
    </row>
    <row r="95" spans="1:6" x14ac:dyDescent="0.3">
      <c r="A95" s="1">
        <v>38</v>
      </c>
      <c r="B95" s="2">
        <v>43883.291666666664</v>
      </c>
      <c r="C95" s="1">
        <v>33</v>
      </c>
      <c r="D95" s="2">
        <v>43883.958333333336</v>
      </c>
      <c r="E95" s="3">
        <v>31.481493082611799</v>
      </c>
      <c r="F95" s="2">
        <v>43883.979166666664</v>
      </c>
    </row>
    <row r="96" spans="1:6" x14ac:dyDescent="0.3">
      <c r="A96" s="1">
        <v>39</v>
      </c>
      <c r="B96" s="2">
        <v>43883.291666666664</v>
      </c>
      <c r="C96" s="1">
        <v>28</v>
      </c>
      <c r="D96" s="2">
        <v>43883.333333333336</v>
      </c>
      <c r="E96" s="3">
        <v>31.460300556388098</v>
      </c>
      <c r="F96" s="2">
        <v>43883.354166666664</v>
      </c>
    </row>
    <row r="97" spans="1:6" x14ac:dyDescent="0.3">
      <c r="A97" s="1">
        <v>39</v>
      </c>
      <c r="B97" s="2">
        <v>43883.291666666664</v>
      </c>
      <c r="C97" s="1">
        <v>25</v>
      </c>
      <c r="D97" s="2">
        <v>43883.458333333336</v>
      </c>
      <c r="E97" s="3">
        <v>27.846782491397502</v>
      </c>
      <c r="F97" s="2">
        <v>43883.479166666664</v>
      </c>
    </row>
    <row r="98" spans="1:6" x14ac:dyDescent="0.3">
      <c r="A98" s="1">
        <v>39</v>
      </c>
      <c r="B98" s="2">
        <v>43883.291666666664</v>
      </c>
      <c r="C98" s="1">
        <v>32</v>
      </c>
      <c r="D98" s="2">
        <v>43883.833333333336</v>
      </c>
      <c r="E98" s="3">
        <v>36.640134766899799</v>
      </c>
      <c r="F98" s="2">
        <v>43883.854166666664</v>
      </c>
    </row>
    <row r="99" spans="1:6" x14ac:dyDescent="0.3">
      <c r="A99" s="1">
        <v>40</v>
      </c>
      <c r="B99" s="2">
        <v>43883.291666666664</v>
      </c>
      <c r="C99" s="1">
        <v>40</v>
      </c>
      <c r="D99" s="2">
        <v>43883.333333333336</v>
      </c>
      <c r="E99" s="3">
        <v>33.049100937395899</v>
      </c>
      <c r="F99" s="2">
        <v>43883.354166666664</v>
      </c>
    </row>
    <row r="100" spans="1:6" x14ac:dyDescent="0.3">
      <c r="A100" s="1">
        <v>40</v>
      </c>
      <c r="B100" s="2">
        <v>43883.291666666664</v>
      </c>
      <c r="C100" s="1">
        <v>64</v>
      </c>
      <c r="D100" s="2">
        <v>43883.583333333336</v>
      </c>
      <c r="E100" s="3">
        <v>52.3276449963925</v>
      </c>
      <c r="F100" s="2">
        <v>43883.604166666664</v>
      </c>
    </row>
    <row r="101" spans="1:6" x14ac:dyDescent="0.3">
      <c r="A101" s="1">
        <v>40</v>
      </c>
      <c r="B101" s="2">
        <v>43883.291666666664</v>
      </c>
      <c r="C101" s="1">
        <v>49</v>
      </c>
      <c r="D101" s="2">
        <v>43883.708333333336</v>
      </c>
      <c r="E101" s="3">
        <v>46.283667366522401</v>
      </c>
      <c r="F101" s="2">
        <v>43883.729166666664</v>
      </c>
    </row>
    <row r="102" spans="1:6" x14ac:dyDescent="0.3">
      <c r="A102" s="1">
        <v>40</v>
      </c>
      <c r="B102" s="2">
        <v>43883.291666666664</v>
      </c>
      <c r="C102" s="1">
        <v>80</v>
      </c>
      <c r="D102" s="2">
        <v>43883.833333333336</v>
      </c>
      <c r="E102" s="3">
        <v>77.222027473082505</v>
      </c>
      <c r="F102" s="2">
        <v>43883.854166666664</v>
      </c>
    </row>
    <row r="103" spans="1:6" x14ac:dyDescent="0.3">
      <c r="A103" s="1">
        <v>41</v>
      </c>
      <c r="B103" s="2">
        <v>43883.291666666664</v>
      </c>
      <c r="C103" s="1">
        <v>30</v>
      </c>
      <c r="D103" s="2">
        <v>43883.333333333336</v>
      </c>
      <c r="E103" s="3">
        <v>33.049100937395899</v>
      </c>
      <c r="F103" s="2">
        <v>43883.354166666664</v>
      </c>
    </row>
    <row r="104" spans="1:6" x14ac:dyDescent="0.3">
      <c r="A104" s="1">
        <v>41</v>
      </c>
      <c r="B104" s="2">
        <v>43883.291666666664</v>
      </c>
      <c r="C104" s="1">
        <v>57</v>
      </c>
      <c r="D104" s="2">
        <v>43883.583333333336</v>
      </c>
      <c r="E104" s="3">
        <v>52.3276449963925</v>
      </c>
      <c r="F104" s="2">
        <v>43883.604166666664</v>
      </c>
    </row>
    <row r="105" spans="1:6" x14ac:dyDescent="0.3">
      <c r="A105" s="1">
        <v>41</v>
      </c>
      <c r="B105" s="2">
        <v>43883.291666666664</v>
      </c>
      <c r="C105" s="1">
        <v>41</v>
      </c>
      <c r="D105" s="2">
        <v>43883.708333333336</v>
      </c>
      <c r="E105" s="3">
        <v>46.283667366522401</v>
      </c>
      <c r="F105" s="2">
        <v>43883.729166666664</v>
      </c>
    </row>
    <row r="106" spans="1:6" x14ac:dyDescent="0.3">
      <c r="A106" s="1">
        <v>41</v>
      </c>
      <c r="B106" s="2">
        <v>43883.291666666664</v>
      </c>
      <c r="C106" s="1">
        <v>75</v>
      </c>
      <c r="D106" s="2">
        <v>43883.833333333336</v>
      </c>
      <c r="E106" s="3">
        <v>77.222027473082505</v>
      </c>
      <c r="F106" s="2">
        <v>43883.854166666664</v>
      </c>
    </row>
    <row r="107" spans="1:6" x14ac:dyDescent="0.3">
      <c r="A107" s="1">
        <v>42</v>
      </c>
      <c r="B107" s="2">
        <v>43883.291666666664</v>
      </c>
      <c r="C107" s="1">
        <v>55</v>
      </c>
      <c r="D107" s="2">
        <v>43883.583333333336</v>
      </c>
      <c r="E107" s="3">
        <v>52.3276449963925</v>
      </c>
      <c r="F107" s="2">
        <v>43883.604166666664</v>
      </c>
    </row>
    <row r="108" spans="1:6" x14ac:dyDescent="0.3">
      <c r="A108" s="1">
        <v>42</v>
      </c>
      <c r="B108" s="2">
        <v>43883.291666666664</v>
      </c>
      <c r="C108" s="1">
        <v>42</v>
      </c>
      <c r="D108" s="2">
        <v>43883.708333333336</v>
      </c>
      <c r="E108" s="3">
        <v>46.283667366522401</v>
      </c>
      <c r="F108" s="2">
        <v>43883.729166666664</v>
      </c>
    </row>
    <row r="109" spans="1:6" x14ac:dyDescent="0.3">
      <c r="A109" s="1">
        <v>42</v>
      </c>
      <c r="B109" s="2">
        <v>43883.291666666664</v>
      </c>
      <c r="C109" s="1">
        <v>76</v>
      </c>
      <c r="D109" s="2">
        <v>43883.833333333336</v>
      </c>
      <c r="E109" s="3">
        <v>77.222027473082505</v>
      </c>
      <c r="F109" s="2">
        <v>43883.854166666664</v>
      </c>
    </row>
    <row r="110" spans="1:6" x14ac:dyDescent="0.3">
      <c r="A110" s="1">
        <v>43</v>
      </c>
      <c r="B110" s="2">
        <v>43883.291666666664</v>
      </c>
      <c r="C110" s="1">
        <v>51</v>
      </c>
      <c r="D110" s="2">
        <v>43883.583333333336</v>
      </c>
      <c r="E110" s="3">
        <v>52.3276449963925</v>
      </c>
      <c r="F110" s="2">
        <v>43883.604166666664</v>
      </c>
    </row>
    <row r="111" spans="1:6" x14ac:dyDescent="0.3">
      <c r="A111" s="1">
        <v>43</v>
      </c>
      <c r="B111" s="2">
        <v>43883.291666666664</v>
      </c>
      <c r="C111" s="1">
        <v>53</v>
      </c>
      <c r="D111" s="2">
        <v>43883.708333333336</v>
      </c>
      <c r="E111" s="3">
        <v>46.283667366522401</v>
      </c>
      <c r="F111" s="2">
        <v>43883.729166666664</v>
      </c>
    </row>
    <row r="112" spans="1:6" x14ac:dyDescent="0.3">
      <c r="A112" s="1">
        <v>43</v>
      </c>
      <c r="B112" s="2">
        <v>43883.291666666664</v>
      </c>
      <c r="C112" s="1">
        <v>71</v>
      </c>
      <c r="D112" s="2">
        <v>43883.833333333336</v>
      </c>
      <c r="E112" s="3">
        <v>77.222027473082505</v>
      </c>
      <c r="F112" s="2">
        <v>43883.854166666664</v>
      </c>
    </row>
    <row r="113" spans="1:6" x14ac:dyDescent="0.3">
      <c r="A113" s="1">
        <v>44</v>
      </c>
      <c r="B113" s="2">
        <v>43883.291666666664</v>
      </c>
      <c r="C113" s="1">
        <v>60</v>
      </c>
      <c r="D113" s="2">
        <v>43883.333333333336</v>
      </c>
      <c r="E113" s="3">
        <v>57.589457575757599</v>
      </c>
      <c r="F113" s="2">
        <v>43883.354166666664</v>
      </c>
    </row>
    <row r="114" spans="1:6" x14ac:dyDescent="0.3">
      <c r="A114" s="1">
        <v>44</v>
      </c>
      <c r="B114" s="2">
        <v>43883.291666666664</v>
      </c>
      <c r="C114" s="1">
        <v>47</v>
      </c>
      <c r="D114" s="2">
        <v>43883.458333333336</v>
      </c>
      <c r="E114" s="3">
        <v>53.221213416305901</v>
      </c>
      <c r="F114" s="2">
        <v>43883.479166666664</v>
      </c>
    </row>
    <row r="115" spans="1:6" x14ac:dyDescent="0.3">
      <c r="A115" s="1">
        <v>44</v>
      </c>
      <c r="B115" s="2">
        <v>43883.291666666664</v>
      </c>
      <c r="C115" s="1">
        <v>47</v>
      </c>
      <c r="D115" s="2">
        <v>43883.583333333336</v>
      </c>
      <c r="E115" s="3">
        <v>47.458080109612602</v>
      </c>
      <c r="F115" s="2">
        <v>43883.604166666664</v>
      </c>
    </row>
    <row r="116" spans="1:6" x14ac:dyDescent="0.3">
      <c r="A116" s="1">
        <v>44</v>
      </c>
      <c r="B116" s="2">
        <v>43883.291666666664</v>
      </c>
      <c r="C116" s="1">
        <v>46</v>
      </c>
      <c r="D116" s="2">
        <v>43883.708333333336</v>
      </c>
      <c r="E116" s="3">
        <v>46.228972411199898</v>
      </c>
      <c r="F116" s="2">
        <v>43883.729166666664</v>
      </c>
    </row>
    <row r="117" spans="1:6" x14ac:dyDescent="0.3">
      <c r="A117" s="1">
        <v>44</v>
      </c>
      <c r="B117" s="2">
        <v>43883.291666666664</v>
      </c>
      <c r="C117" s="1">
        <v>51</v>
      </c>
      <c r="D117" s="2">
        <v>43883.833333333336</v>
      </c>
      <c r="E117" s="3">
        <v>45.740560377677902</v>
      </c>
      <c r="F117" s="2">
        <v>43883.854166666664</v>
      </c>
    </row>
    <row r="118" spans="1:6" x14ac:dyDescent="0.3">
      <c r="A118" s="1">
        <v>44</v>
      </c>
      <c r="B118" s="2">
        <v>43883.291666666664</v>
      </c>
      <c r="C118" s="1">
        <v>47</v>
      </c>
      <c r="D118" s="2">
        <v>43883.958333333336</v>
      </c>
      <c r="E118" s="3">
        <v>43.601925919913398</v>
      </c>
      <c r="F118" s="2">
        <v>43883.979166666664</v>
      </c>
    </row>
    <row r="119" spans="1:6" x14ac:dyDescent="0.3">
      <c r="A119" s="1">
        <v>45</v>
      </c>
      <c r="B119" s="2">
        <v>43883.291666666664</v>
      </c>
      <c r="C119" s="1">
        <v>62</v>
      </c>
      <c r="D119" s="2">
        <v>43883.583333333336</v>
      </c>
      <c r="E119" s="3">
        <v>53.429281462426502</v>
      </c>
      <c r="F119" s="2">
        <v>43883.604166666664</v>
      </c>
    </row>
    <row r="120" spans="1:6" x14ac:dyDescent="0.3">
      <c r="A120" s="1">
        <v>46</v>
      </c>
      <c r="B120" s="2">
        <v>43883.291666666664</v>
      </c>
      <c r="C120" s="1">
        <v>29</v>
      </c>
      <c r="D120" s="2">
        <v>43883.333333333336</v>
      </c>
      <c r="E120" s="3">
        <v>33.049100937395899</v>
      </c>
      <c r="F120" s="2">
        <v>43883.354166666664</v>
      </c>
    </row>
    <row r="121" spans="1:6" x14ac:dyDescent="0.3">
      <c r="A121" s="1">
        <v>46</v>
      </c>
      <c r="B121" s="2">
        <v>43883.291666666664</v>
      </c>
      <c r="C121" s="1">
        <v>42</v>
      </c>
      <c r="D121" s="2">
        <v>43883.708333333336</v>
      </c>
      <c r="E121" s="3">
        <v>46.283667366522401</v>
      </c>
      <c r="F121" s="2">
        <v>43883.729166666664</v>
      </c>
    </row>
    <row r="122" spans="1:6" x14ac:dyDescent="0.3">
      <c r="A122" s="1">
        <v>47</v>
      </c>
      <c r="B122" s="2">
        <v>43883.291666666664</v>
      </c>
      <c r="C122" s="1">
        <v>34</v>
      </c>
      <c r="D122" s="2">
        <v>43883.333333333336</v>
      </c>
      <c r="E122" s="3">
        <v>31.341763936896399</v>
      </c>
      <c r="F122" s="2">
        <v>43883.354166666664</v>
      </c>
    </row>
    <row r="123" spans="1:6" x14ac:dyDescent="0.3">
      <c r="A123" s="1">
        <v>47</v>
      </c>
      <c r="B123" s="2">
        <v>43883.291666666664</v>
      </c>
      <c r="C123" s="1">
        <v>38</v>
      </c>
      <c r="D123" s="2">
        <v>43883.583333333336</v>
      </c>
      <c r="E123" s="3">
        <v>43.652825418192897</v>
      </c>
      <c r="F123" s="2">
        <v>43883.604166666664</v>
      </c>
    </row>
    <row r="124" spans="1:6" x14ac:dyDescent="0.3">
      <c r="A124" s="1">
        <v>47</v>
      </c>
      <c r="B124" s="2">
        <v>43883.291666666664</v>
      </c>
      <c r="C124" s="1">
        <v>39</v>
      </c>
      <c r="D124" s="2">
        <v>43883.708333333336</v>
      </c>
      <c r="E124" s="3">
        <v>40.869105786435803</v>
      </c>
      <c r="F124" s="2">
        <v>43883.729166666664</v>
      </c>
    </row>
    <row r="125" spans="1:6" x14ac:dyDescent="0.3">
      <c r="A125" s="1">
        <v>47</v>
      </c>
      <c r="B125" s="2">
        <v>43883.291666666664</v>
      </c>
      <c r="C125" s="1">
        <v>36</v>
      </c>
      <c r="D125" s="2">
        <v>43883.833333333336</v>
      </c>
      <c r="E125" s="3">
        <v>42.607310660173198</v>
      </c>
      <c r="F125" s="2">
        <v>43883.854166666664</v>
      </c>
    </row>
    <row r="126" spans="1:6" x14ac:dyDescent="0.3">
      <c r="A126" s="1">
        <v>47</v>
      </c>
      <c r="B126" s="2">
        <v>43883.291666666664</v>
      </c>
      <c r="C126" s="1">
        <v>43</v>
      </c>
      <c r="D126" s="2">
        <v>43883.958333333336</v>
      </c>
      <c r="E126" s="3">
        <v>44.727127554112499</v>
      </c>
      <c r="F126" s="2">
        <v>43883.979166666664</v>
      </c>
    </row>
    <row r="127" spans="1:6" x14ac:dyDescent="0.3">
      <c r="A127" s="1">
        <v>48</v>
      </c>
      <c r="B127" s="2">
        <v>43883.291666666664</v>
      </c>
      <c r="C127" s="1">
        <v>37</v>
      </c>
      <c r="D127" s="2">
        <v>43883.333333333336</v>
      </c>
      <c r="E127" s="3">
        <v>33.049100937395899</v>
      </c>
      <c r="F127" s="2">
        <v>43883.354166666664</v>
      </c>
    </row>
    <row r="128" spans="1:6" x14ac:dyDescent="0.3">
      <c r="A128" s="1">
        <v>48</v>
      </c>
      <c r="B128" s="2">
        <v>43883.291666666664</v>
      </c>
      <c r="C128" s="1">
        <v>48</v>
      </c>
      <c r="D128" s="2">
        <v>43883.583333333336</v>
      </c>
      <c r="E128" s="3">
        <v>52.3276449963925</v>
      </c>
      <c r="F128" s="2">
        <v>43883.604166666664</v>
      </c>
    </row>
    <row r="129" spans="1:6" x14ac:dyDescent="0.3">
      <c r="A129" s="1">
        <v>48</v>
      </c>
      <c r="B129" s="2">
        <v>43883.291666666664</v>
      </c>
      <c r="C129" s="1">
        <v>45</v>
      </c>
      <c r="D129" s="2">
        <v>43883.708333333336</v>
      </c>
      <c r="E129" s="3">
        <v>46.283667366522401</v>
      </c>
      <c r="F129" s="2">
        <v>43883.729166666664</v>
      </c>
    </row>
    <row r="130" spans="1:6" x14ac:dyDescent="0.3">
      <c r="A130" s="1">
        <v>49</v>
      </c>
      <c r="B130" s="2">
        <v>43883.291666666664</v>
      </c>
      <c r="C130" s="1">
        <v>15</v>
      </c>
      <c r="D130" s="2">
        <v>43883.333333333336</v>
      </c>
      <c r="E130" s="3">
        <v>16.311144238816699</v>
      </c>
      <c r="F130" s="2">
        <v>43883.354166666664</v>
      </c>
    </row>
    <row r="131" spans="1:6" x14ac:dyDescent="0.3">
      <c r="A131" s="1">
        <v>49</v>
      </c>
      <c r="B131" s="2">
        <v>43883.291666666664</v>
      </c>
      <c r="C131" s="1">
        <v>17</v>
      </c>
      <c r="D131" s="2">
        <v>43883.458333333336</v>
      </c>
      <c r="E131" s="3">
        <v>18.495575252525299</v>
      </c>
      <c r="F131" s="2">
        <v>43883.479166666664</v>
      </c>
    </row>
    <row r="132" spans="1:6" x14ac:dyDescent="0.3">
      <c r="A132" s="1">
        <v>49</v>
      </c>
      <c r="B132" s="2">
        <v>43883.291666666664</v>
      </c>
      <c r="C132" s="1">
        <v>20</v>
      </c>
      <c r="D132" s="2">
        <v>43883.583333333336</v>
      </c>
      <c r="E132" s="3">
        <v>21.9512312968975</v>
      </c>
      <c r="F132" s="2">
        <v>43883.604166666664</v>
      </c>
    </row>
    <row r="133" spans="1:6" x14ac:dyDescent="0.3">
      <c r="A133" s="1">
        <v>49</v>
      </c>
      <c r="B133" s="2">
        <v>43883.291666666664</v>
      </c>
      <c r="C133" s="1">
        <v>14</v>
      </c>
      <c r="D133" s="2">
        <v>43883.958333333336</v>
      </c>
      <c r="E133" s="3">
        <v>14.492915919913401</v>
      </c>
      <c r="F133" s="2">
        <v>43883.979166666664</v>
      </c>
    </row>
    <row r="134" spans="1:6" x14ac:dyDescent="0.3">
      <c r="A134" s="1">
        <v>50</v>
      </c>
      <c r="B134" s="2">
        <v>43883.291666666664</v>
      </c>
      <c r="C134" s="1">
        <v>18</v>
      </c>
      <c r="D134" s="2">
        <v>43883.583333333336</v>
      </c>
      <c r="E134" s="3">
        <v>17.9449228860029</v>
      </c>
      <c r="F134" s="2">
        <v>43883.604166666664</v>
      </c>
    </row>
    <row r="135" spans="1:6" x14ac:dyDescent="0.3">
      <c r="A135" s="1">
        <v>50</v>
      </c>
      <c r="B135" s="2">
        <v>43883.291666666664</v>
      </c>
      <c r="C135" s="1">
        <v>28</v>
      </c>
      <c r="D135" s="2">
        <v>43883.708333333336</v>
      </c>
      <c r="E135" s="3">
        <v>25.7602542929293</v>
      </c>
      <c r="F135" s="2">
        <v>43883.729166666664</v>
      </c>
    </row>
    <row r="136" spans="1:6" x14ac:dyDescent="0.3">
      <c r="A136" s="1">
        <v>50</v>
      </c>
      <c r="B136" s="2">
        <v>43883.291666666664</v>
      </c>
      <c r="C136" s="1">
        <v>17</v>
      </c>
      <c r="D136" s="2">
        <v>43883.958333333336</v>
      </c>
      <c r="E136" s="3">
        <v>16.331275602453101</v>
      </c>
      <c r="F136" s="2">
        <v>43883.979166666664</v>
      </c>
    </row>
    <row r="137" spans="1:6" x14ac:dyDescent="0.3">
      <c r="A137" s="1">
        <v>51</v>
      </c>
      <c r="B137" s="2">
        <v>43883.291666666664</v>
      </c>
      <c r="C137" s="1">
        <v>34</v>
      </c>
      <c r="D137" s="2">
        <v>43883.458333333336</v>
      </c>
      <c r="E137" s="3">
        <v>36.8113627294927</v>
      </c>
      <c r="F137" s="2">
        <v>43883.479166666664</v>
      </c>
    </row>
    <row r="138" spans="1:6" x14ac:dyDescent="0.3">
      <c r="A138" s="1">
        <v>52</v>
      </c>
      <c r="B138" s="2">
        <v>43883.291666666664</v>
      </c>
      <c r="C138" s="1">
        <v>65</v>
      </c>
      <c r="D138" s="2">
        <v>43883.333333333336</v>
      </c>
      <c r="E138" s="3">
        <v>63.046976796536804</v>
      </c>
      <c r="F138" s="2">
        <v>43883.354166666664</v>
      </c>
    </row>
    <row r="139" spans="1:6" x14ac:dyDescent="0.3">
      <c r="A139" s="1">
        <v>52</v>
      </c>
      <c r="B139" s="2">
        <v>43883.291666666664</v>
      </c>
      <c r="C139" s="1">
        <v>45</v>
      </c>
      <c r="D139" s="2">
        <v>43883.458333333336</v>
      </c>
      <c r="E139" s="3">
        <v>52.501152438672399</v>
      </c>
      <c r="F139" s="2">
        <v>43883.479166666664</v>
      </c>
    </row>
    <row r="140" spans="1:6" x14ac:dyDescent="0.3">
      <c r="A140" s="1">
        <v>53</v>
      </c>
      <c r="B140" s="2">
        <v>43883.291666666664</v>
      </c>
      <c r="C140" s="1">
        <v>35</v>
      </c>
      <c r="D140" s="2">
        <v>43883.458333333336</v>
      </c>
      <c r="E140" s="3">
        <v>36.485808512321</v>
      </c>
      <c r="F140" s="2">
        <v>43883.479166666664</v>
      </c>
    </row>
    <row r="141" spans="1:6" x14ac:dyDescent="0.3">
      <c r="A141" s="1">
        <v>53</v>
      </c>
      <c r="B141" s="2">
        <v>43883.291666666664</v>
      </c>
      <c r="C141" s="1">
        <v>29</v>
      </c>
      <c r="D141" s="2">
        <v>43883.708333333336</v>
      </c>
      <c r="E141" s="3">
        <v>32.823609686147201</v>
      </c>
      <c r="F141" s="2">
        <v>43883.729166666664</v>
      </c>
    </row>
    <row r="142" spans="1:6" x14ac:dyDescent="0.3">
      <c r="A142" s="1">
        <v>54</v>
      </c>
      <c r="B142" s="2">
        <v>43883.291666666664</v>
      </c>
      <c r="C142" s="1">
        <v>42</v>
      </c>
      <c r="D142" s="2">
        <v>43883.458333333336</v>
      </c>
      <c r="E142" s="3">
        <v>37.391335059940097</v>
      </c>
      <c r="F142" s="2">
        <v>43883.479166666664</v>
      </c>
    </row>
    <row r="143" spans="1:6" x14ac:dyDescent="0.3">
      <c r="A143" s="1">
        <v>54</v>
      </c>
      <c r="B143" s="2">
        <v>43883.291666666664</v>
      </c>
      <c r="C143" s="1">
        <v>38</v>
      </c>
      <c r="D143" s="2">
        <v>43883.708333333336</v>
      </c>
      <c r="E143" s="3">
        <v>38.377573129925601</v>
      </c>
      <c r="F143" s="2">
        <v>43883.729166666664</v>
      </c>
    </row>
    <row r="144" spans="1:6" x14ac:dyDescent="0.3">
      <c r="A144" s="1">
        <v>54</v>
      </c>
      <c r="B144" s="2">
        <v>43883.291666666664</v>
      </c>
      <c r="C144" s="1">
        <v>41</v>
      </c>
      <c r="D144" s="2">
        <v>43883.833333333336</v>
      </c>
      <c r="E144" s="3">
        <v>33.180003130203097</v>
      </c>
      <c r="F144" s="2">
        <v>43883.854166666664</v>
      </c>
    </row>
    <row r="145" spans="1:6" x14ac:dyDescent="0.3">
      <c r="A145" s="1">
        <v>55</v>
      </c>
      <c r="B145" s="2">
        <v>43883.291666666664</v>
      </c>
      <c r="C145" s="1">
        <v>32</v>
      </c>
      <c r="D145" s="2">
        <v>43883.583333333336</v>
      </c>
      <c r="E145" s="3">
        <v>31.841894505772</v>
      </c>
      <c r="F145" s="2">
        <v>43883.604166666664</v>
      </c>
    </row>
    <row r="146" spans="1:6" x14ac:dyDescent="0.3">
      <c r="A146" s="1">
        <v>55</v>
      </c>
      <c r="B146" s="2">
        <v>43883.291666666664</v>
      </c>
      <c r="C146" s="1">
        <v>33</v>
      </c>
      <c r="D146" s="2">
        <v>43883.708333333336</v>
      </c>
      <c r="E146" s="3">
        <v>31.8861985353535</v>
      </c>
      <c r="F146" s="2">
        <v>43883.729166666664</v>
      </c>
    </row>
    <row r="147" spans="1:6" x14ac:dyDescent="0.3">
      <c r="A147" s="1">
        <v>56</v>
      </c>
      <c r="B147" s="2">
        <v>43883.291666666664</v>
      </c>
      <c r="C147" s="1">
        <v>24</v>
      </c>
      <c r="D147" s="2">
        <v>43883.458333333336</v>
      </c>
      <c r="E147" s="3">
        <v>25.617700036630001</v>
      </c>
      <c r="F147" s="2">
        <v>43883.479166666664</v>
      </c>
    </row>
    <row r="148" spans="1:6" x14ac:dyDescent="0.3">
      <c r="A148" s="1">
        <v>57</v>
      </c>
      <c r="B148" s="2">
        <v>43883.291666666664</v>
      </c>
      <c r="C148" s="1">
        <v>70</v>
      </c>
      <c r="D148" s="2">
        <v>43883.333333333336</v>
      </c>
      <c r="E148" s="3">
        <v>58.986757359862402</v>
      </c>
      <c r="F148" s="2">
        <v>43883.354166666664</v>
      </c>
    </row>
    <row r="149" spans="1:6" x14ac:dyDescent="0.3">
      <c r="A149" s="1">
        <v>57</v>
      </c>
      <c r="B149" s="2">
        <v>43883.291666666664</v>
      </c>
      <c r="C149" s="1">
        <v>47</v>
      </c>
      <c r="D149" s="2">
        <v>43883.583333333336</v>
      </c>
      <c r="E149" s="3">
        <v>38.285415541125502</v>
      </c>
      <c r="F149" s="2">
        <v>43883.604166666664</v>
      </c>
    </row>
    <row r="150" spans="1:6" x14ac:dyDescent="0.3">
      <c r="A150" s="1">
        <v>57</v>
      </c>
      <c r="B150" s="2">
        <v>43883.291666666664</v>
      </c>
      <c r="C150" s="1">
        <v>41</v>
      </c>
      <c r="D150" s="2">
        <v>43883.708333333336</v>
      </c>
      <c r="E150" s="3">
        <v>37.745575530303</v>
      </c>
      <c r="F150" s="2">
        <v>43883.729166666664</v>
      </c>
    </row>
    <row r="151" spans="1:6" x14ac:dyDescent="0.3">
      <c r="A151" s="1">
        <v>57</v>
      </c>
      <c r="B151" s="2">
        <v>43883.291666666664</v>
      </c>
      <c r="C151" s="1">
        <v>43</v>
      </c>
      <c r="D151" s="2">
        <v>43883.833333333336</v>
      </c>
      <c r="E151" s="3">
        <v>38.860523813131302</v>
      </c>
      <c r="F151" s="2">
        <v>43883.854166666664</v>
      </c>
    </row>
    <row r="152" spans="1:6" x14ac:dyDescent="0.3">
      <c r="A152" s="1">
        <v>57</v>
      </c>
      <c r="B152" s="2">
        <v>43883.291666666664</v>
      </c>
      <c r="C152" s="1">
        <v>46</v>
      </c>
      <c r="D152" s="2">
        <v>43883.958333333336</v>
      </c>
      <c r="E152" s="3">
        <v>37.691035634920603</v>
      </c>
      <c r="F152" s="2">
        <v>43883.979166666664</v>
      </c>
    </row>
    <row r="153" spans="1:6" x14ac:dyDescent="0.3">
      <c r="A153" s="1">
        <v>58</v>
      </c>
      <c r="B153" s="2">
        <v>43883.291666666664</v>
      </c>
      <c r="C153" s="1">
        <v>46</v>
      </c>
      <c r="D153" s="2">
        <v>43883.458333333336</v>
      </c>
      <c r="E153" s="3">
        <v>45.422186949161897</v>
      </c>
      <c r="F153" s="2">
        <v>43883.479166666664</v>
      </c>
    </row>
    <row r="154" spans="1:6" x14ac:dyDescent="0.3">
      <c r="A154" s="1">
        <v>59</v>
      </c>
      <c r="B154" s="2">
        <v>43883.291666666664</v>
      </c>
      <c r="C154" s="1">
        <v>30</v>
      </c>
      <c r="D154" s="2">
        <v>43883.708333333336</v>
      </c>
      <c r="E154" s="3">
        <v>24.558520392940402</v>
      </c>
      <c r="F154" s="2">
        <v>43883.729166666664</v>
      </c>
    </row>
    <row r="155" spans="1:6" x14ac:dyDescent="0.3">
      <c r="A155" s="1">
        <v>60</v>
      </c>
      <c r="B155" s="2">
        <v>43883.291666666664</v>
      </c>
      <c r="C155" s="1">
        <v>54</v>
      </c>
      <c r="D155" s="2">
        <v>43883.458333333336</v>
      </c>
      <c r="E155" s="3">
        <v>58.9706714774115</v>
      </c>
      <c r="F155" s="2">
        <v>43883.479166666664</v>
      </c>
    </row>
    <row r="156" spans="1:6" x14ac:dyDescent="0.3">
      <c r="A156" s="1">
        <v>60</v>
      </c>
      <c r="B156" s="2">
        <v>43883.291666666664</v>
      </c>
      <c r="C156" s="1">
        <v>49</v>
      </c>
      <c r="D156" s="2">
        <v>43883.583333333336</v>
      </c>
      <c r="E156" s="3">
        <v>45.543932720057697</v>
      </c>
      <c r="F156" s="2">
        <v>43883.604166666664</v>
      </c>
    </row>
    <row r="157" spans="1:6" x14ac:dyDescent="0.3">
      <c r="A157" s="1">
        <v>60</v>
      </c>
      <c r="B157" s="2">
        <v>43883.291666666664</v>
      </c>
      <c r="C157" s="1">
        <v>41</v>
      </c>
      <c r="D157" s="2">
        <v>43883.708333333336</v>
      </c>
      <c r="E157" s="3">
        <v>46.642639577922097</v>
      </c>
      <c r="F157" s="2">
        <v>43883.729166666664</v>
      </c>
    </row>
    <row r="158" spans="1:6" x14ac:dyDescent="0.3">
      <c r="A158" s="1">
        <v>60</v>
      </c>
      <c r="B158" s="2">
        <v>43883.291666666664</v>
      </c>
      <c r="C158" s="1">
        <v>45</v>
      </c>
      <c r="D158" s="2">
        <v>43883.833333333336</v>
      </c>
      <c r="E158" s="3">
        <v>44.460726486291499</v>
      </c>
      <c r="F158" s="2">
        <v>43883.854166666664</v>
      </c>
    </row>
    <row r="159" spans="1:6" x14ac:dyDescent="0.3">
      <c r="A159" s="1">
        <v>61</v>
      </c>
      <c r="B159" s="2">
        <v>43883.291666666664</v>
      </c>
      <c r="C159" s="1">
        <v>32</v>
      </c>
      <c r="D159" s="2">
        <v>43883.333333333336</v>
      </c>
      <c r="E159" s="3">
        <v>29.927523828671301</v>
      </c>
      <c r="F159" s="2">
        <v>43883.354166666664</v>
      </c>
    </row>
    <row r="160" spans="1:6" x14ac:dyDescent="0.3">
      <c r="A160" s="1">
        <v>61</v>
      </c>
      <c r="B160" s="2">
        <v>43883.291666666664</v>
      </c>
      <c r="C160" s="1">
        <v>41</v>
      </c>
      <c r="D160" s="2">
        <v>43883.458333333336</v>
      </c>
      <c r="E160" s="3">
        <v>44.8042991880342</v>
      </c>
      <c r="F160" s="2">
        <v>43883.479166666664</v>
      </c>
    </row>
    <row r="161" spans="1:6" x14ac:dyDescent="0.3">
      <c r="A161" s="1">
        <v>61</v>
      </c>
      <c r="B161" s="2">
        <v>43883.291666666664</v>
      </c>
      <c r="C161" s="1">
        <v>39</v>
      </c>
      <c r="D161" s="2">
        <v>43883.708333333336</v>
      </c>
      <c r="E161" s="3">
        <v>35.292936120546102</v>
      </c>
      <c r="F161" s="2">
        <v>43883.729166666664</v>
      </c>
    </row>
    <row r="162" spans="1:6" x14ac:dyDescent="0.3">
      <c r="A162" s="1">
        <v>62</v>
      </c>
      <c r="B162" s="2">
        <v>43883.291666666664</v>
      </c>
      <c r="C162" s="1">
        <v>17</v>
      </c>
      <c r="D162" s="2">
        <v>43883.958333333336</v>
      </c>
      <c r="E162" s="3">
        <v>19.360011665556701</v>
      </c>
      <c r="F162" s="2">
        <v>43883.979166666664</v>
      </c>
    </row>
    <row r="163" spans="1:6" x14ac:dyDescent="0.3">
      <c r="A163" s="1">
        <v>63</v>
      </c>
      <c r="B163" s="2">
        <v>43883.291666666664</v>
      </c>
      <c r="C163" s="1">
        <v>39</v>
      </c>
      <c r="D163" s="2">
        <v>43883.333333333336</v>
      </c>
      <c r="E163" s="3">
        <v>38.030097542180002</v>
      </c>
      <c r="F163" s="2">
        <v>43883.354166666664</v>
      </c>
    </row>
    <row r="164" spans="1:6" x14ac:dyDescent="0.3">
      <c r="A164" s="1">
        <v>63</v>
      </c>
      <c r="B164" s="2">
        <v>43883.291666666664</v>
      </c>
      <c r="C164" s="1">
        <v>49</v>
      </c>
      <c r="D164" s="2">
        <v>43883.583333333336</v>
      </c>
      <c r="E164" s="3">
        <v>57.940226539294002</v>
      </c>
      <c r="F164" s="2">
        <v>43883.604166666664</v>
      </c>
    </row>
    <row r="165" spans="1:6" x14ac:dyDescent="0.3">
      <c r="A165" s="1">
        <v>64</v>
      </c>
      <c r="B165" s="2">
        <v>43883.291666666664</v>
      </c>
      <c r="C165" s="1">
        <v>21</v>
      </c>
      <c r="D165" s="2">
        <v>43883.583333333336</v>
      </c>
      <c r="E165" s="3">
        <v>17.311297485570002</v>
      </c>
      <c r="F165" s="2">
        <v>43883.604166666664</v>
      </c>
    </row>
    <row r="166" spans="1:6" x14ac:dyDescent="0.3">
      <c r="A166" s="1">
        <v>65</v>
      </c>
      <c r="B166" s="2">
        <v>43883.291666666664</v>
      </c>
      <c r="C166" s="1">
        <v>37</v>
      </c>
      <c r="D166" s="2">
        <v>43883.333333333336</v>
      </c>
      <c r="E166" s="3">
        <v>35.0466424314574</v>
      </c>
      <c r="F166" s="2">
        <v>43883.354166666664</v>
      </c>
    </row>
    <row r="167" spans="1:6" x14ac:dyDescent="0.3">
      <c r="A167" s="1">
        <v>65</v>
      </c>
      <c r="B167" s="2">
        <v>43883.291666666664</v>
      </c>
      <c r="C167" s="1">
        <v>58</v>
      </c>
      <c r="D167" s="2">
        <v>43883.583333333336</v>
      </c>
      <c r="E167" s="3">
        <v>60.453950417082901</v>
      </c>
      <c r="F167" s="2">
        <v>43883.604166666664</v>
      </c>
    </row>
    <row r="168" spans="1:6" x14ac:dyDescent="0.3">
      <c r="A168" s="1">
        <v>65</v>
      </c>
      <c r="B168" s="2">
        <v>43883.291666666664</v>
      </c>
      <c r="C168" s="1">
        <v>62</v>
      </c>
      <c r="D168" s="2">
        <v>43883.708333333336</v>
      </c>
      <c r="E168" s="3">
        <v>51.747579169996698</v>
      </c>
      <c r="F168" s="2">
        <v>43883.729166666664</v>
      </c>
    </row>
    <row r="169" spans="1:6" x14ac:dyDescent="0.3">
      <c r="A169" s="1">
        <v>65</v>
      </c>
      <c r="B169" s="2">
        <v>43883.291666666664</v>
      </c>
      <c r="C169" s="1">
        <v>68</v>
      </c>
      <c r="D169" s="2">
        <v>43883.833333333336</v>
      </c>
      <c r="E169" s="3">
        <v>71.301349242424195</v>
      </c>
      <c r="F169" s="2">
        <v>43883.854166666664</v>
      </c>
    </row>
    <row r="170" spans="1:6" x14ac:dyDescent="0.3">
      <c r="A170" s="1">
        <v>65</v>
      </c>
      <c r="B170" s="2">
        <v>43883.291666666664</v>
      </c>
      <c r="C170" s="1">
        <v>71</v>
      </c>
      <c r="D170" s="2">
        <v>43883.958333333336</v>
      </c>
      <c r="E170" s="3">
        <v>73.351991476023997</v>
      </c>
      <c r="F170" s="2">
        <v>43883.979166666664</v>
      </c>
    </row>
    <row r="171" spans="1:6" x14ac:dyDescent="0.3">
      <c r="A171" s="1">
        <v>117</v>
      </c>
      <c r="B171" s="2">
        <v>43883.291666666664</v>
      </c>
      <c r="C171" s="1">
        <v>40</v>
      </c>
      <c r="D171" s="2">
        <v>43883.458333333336</v>
      </c>
      <c r="E171" s="3">
        <v>45.422186949161897</v>
      </c>
      <c r="F171" s="2">
        <v>43883.479166666664</v>
      </c>
    </row>
    <row r="172" spans="1:6" x14ac:dyDescent="0.3">
      <c r="A172" s="1">
        <v>117</v>
      </c>
      <c r="B172" s="2">
        <v>43883.291666666664</v>
      </c>
      <c r="C172" s="1">
        <v>35</v>
      </c>
      <c r="D172" s="2">
        <v>43883.583333333336</v>
      </c>
      <c r="E172" s="3">
        <v>34.095486554833997</v>
      </c>
      <c r="F172" s="2">
        <v>43883.604166666664</v>
      </c>
    </row>
    <row r="173" spans="1:6" x14ac:dyDescent="0.3">
      <c r="A173" s="1">
        <v>117</v>
      </c>
      <c r="B173" s="2">
        <v>43883.291666666664</v>
      </c>
      <c r="C173" s="1">
        <v>36</v>
      </c>
      <c r="D173" s="2">
        <v>43883.708333333336</v>
      </c>
      <c r="E173" s="3">
        <v>28.800950732323201</v>
      </c>
      <c r="F173" s="2">
        <v>43883.729166666664</v>
      </c>
    </row>
    <row r="174" spans="1:6" x14ac:dyDescent="0.3">
      <c r="A174" s="1">
        <v>117</v>
      </c>
      <c r="B174" s="2">
        <v>43883.291666666664</v>
      </c>
      <c r="C174" s="1">
        <v>54</v>
      </c>
      <c r="D174" s="2">
        <v>43883.833333333336</v>
      </c>
      <c r="E174" s="3">
        <v>43.5186620177045</v>
      </c>
      <c r="F174" s="2">
        <v>43883.854166666664</v>
      </c>
    </row>
    <row r="175" spans="1:6" x14ac:dyDescent="0.3">
      <c r="A175" s="1">
        <v>117</v>
      </c>
      <c r="B175" s="2">
        <v>43883.291666666664</v>
      </c>
      <c r="C175" s="1">
        <v>52</v>
      </c>
      <c r="D175" s="2">
        <v>43883.958333333336</v>
      </c>
      <c r="E175" s="3">
        <v>52.206040372960402</v>
      </c>
      <c r="F175" s="2">
        <v>43883.979166666664</v>
      </c>
    </row>
    <row r="176" spans="1:6" x14ac:dyDescent="0.3">
      <c r="A176" s="1">
        <v>118</v>
      </c>
      <c r="B176" s="2">
        <v>43883.291666666664</v>
      </c>
      <c r="C176" s="1">
        <v>45</v>
      </c>
      <c r="D176" s="2">
        <v>43883.458333333336</v>
      </c>
      <c r="E176" s="3">
        <v>50.815179498557001</v>
      </c>
      <c r="F176" s="2">
        <v>43883.479166666664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Data_AQI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2021-09-23T00:56:47Z</dcterms:created>
  <dcterms:modified xsi:type="dcterms:W3CDTF">2021-09-23T02:05:39Z</dcterms:modified>
</cp:coreProperties>
</file>